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penarandamelo/Documents/JAVIER PEÑARANDA/ANM/2023/Informes y entregables/1. Consolidado información Regalías y Contraprestaciones/Consolidado 2012-2020/"/>
    </mc:Choice>
  </mc:AlternateContent>
  <xr:revisionPtr revIDLastSave="0" documentId="13_ncr:1_{0D21C002-CB7E-8942-B0A3-E5B3239B8F44}" xr6:coauthVersionLast="47" xr6:coauthVersionMax="47" xr10:uidLastSave="{00000000-0000-0000-0000-000000000000}"/>
  <bookViews>
    <workbookView xWindow="0" yWindow="500" windowWidth="28800" windowHeight="16340" xr2:uid="{FCFB23FB-ADB1-624C-8C4C-11FC387B9F13}"/>
  </bookViews>
  <sheets>
    <sheet name="RESUMEN" sheetId="3" r:id="rId1"/>
    <sheet name="CARBÓN" sheetId="1" r:id="rId2"/>
  </sheets>
  <definedNames>
    <definedName name="_xlnm._FilterDatabase" localSheetId="1" hidden="1">CARBÓN!$B$13:$AY$143</definedName>
    <definedName name="_xlnm._FilterDatabase" localSheetId="0" hidden="1">RESUMEN!$B$11:$J$39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3" l="1"/>
  <c r="G38" i="3"/>
  <c r="H38" i="3"/>
  <c r="H39" i="3" s="1"/>
  <c r="I38" i="3"/>
  <c r="I39" i="3" s="1"/>
  <c r="J38" i="3"/>
  <c r="J39" i="3" s="1"/>
  <c r="K38" i="3"/>
  <c r="L38" i="3"/>
  <c r="M38" i="3"/>
  <c r="N38" i="3"/>
  <c r="N39" i="3" s="1"/>
  <c r="F39" i="3"/>
  <c r="G39" i="3"/>
  <c r="K39" i="3"/>
  <c r="L39" i="3"/>
  <c r="M39" i="3"/>
  <c r="O39" i="3"/>
  <c r="O38" i="3"/>
  <c r="O37" i="3"/>
  <c r="O27" i="3"/>
  <c r="N28" i="3"/>
  <c r="J28" i="3"/>
  <c r="I28" i="3"/>
  <c r="H28" i="3"/>
  <c r="M28" i="3"/>
  <c r="L28" i="3"/>
  <c r="K28" i="3"/>
  <c r="G28" i="3"/>
  <c r="F28" i="3"/>
  <c r="N23" i="3"/>
  <c r="M23" i="3"/>
  <c r="L23" i="3"/>
  <c r="K23" i="3"/>
  <c r="J23" i="3"/>
  <c r="I23" i="3"/>
  <c r="H23" i="3"/>
  <c r="G23" i="3"/>
  <c r="F23" i="3"/>
  <c r="O22" i="3"/>
  <c r="O13" i="3"/>
  <c r="O14" i="3"/>
  <c r="O15" i="3"/>
  <c r="O16" i="3"/>
  <c r="O17" i="3"/>
  <c r="O18" i="3"/>
  <c r="O19" i="3"/>
  <c r="O20" i="3"/>
  <c r="O21" i="3"/>
  <c r="O24" i="3"/>
  <c r="O25" i="3"/>
  <c r="O26" i="3"/>
  <c r="O29" i="3"/>
  <c r="O30" i="3"/>
  <c r="O31" i="3"/>
  <c r="O32" i="3"/>
  <c r="O33" i="3"/>
  <c r="O34" i="3"/>
  <c r="O35" i="3"/>
  <c r="O36" i="3"/>
  <c r="O12" i="3"/>
  <c r="O144" i="1"/>
  <c r="AV144" i="1"/>
  <c r="AU144" i="1"/>
  <c r="AT144" i="1"/>
  <c r="AS144" i="1"/>
  <c r="AQ144" i="1"/>
  <c r="AP144" i="1"/>
  <c r="AO144" i="1"/>
  <c r="AN144" i="1"/>
  <c r="AL144" i="1"/>
  <c r="AK144" i="1"/>
  <c r="AJ144" i="1"/>
  <c r="AI144" i="1"/>
  <c r="AG144" i="1"/>
  <c r="AF144" i="1"/>
  <c r="AE144" i="1"/>
  <c r="AD144" i="1"/>
  <c r="AB144" i="1"/>
  <c r="AA144" i="1"/>
  <c r="Z144" i="1"/>
  <c r="Y144" i="1"/>
  <c r="W144" i="1"/>
  <c r="V144" i="1"/>
  <c r="U144" i="1"/>
  <c r="T144" i="1"/>
  <c r="R144" i="1"/>
  <c r="Q144" i="1"/>
  <c r="P144" i="1"/>
  <c r="M144" i="1"/>
  <c r="L144" i="1"/>
  <c r="K144" i="1"/>
  <c r="J144" i="1"/>
  <c r="H144" i="1"/>
  <c r="G144" i="1"/>
  <c r="F144" i="1"/>
  <c r="E144" i="1"/>
  <c r="O28" i="3" l="1"/>
  <c r="O23" i="3"/>
  <c r="AW143" i="1"/>
  <c r="AW142" i="1"/>
  <c r="AW141" i="1"/>
  <c r="AW140" i="1"/>
  <c r="AW139" i="1"/>
  <c r="AW138" i="1"/>
  <c r="AW137" i="1"/>
  <c r="AW136" i="1"/>
  <c r="AW135" i="1"/>
  <c r="AW134" i="1"/>
  <c r="AW133" i="1"/>
  <c r="AW132" i="1"/>
  <c r="AW131" i="1"/>
  <c r="AW130" i="1"/>
  <c r="AW129" i="1"/>
  <c r="AW128" i="1"/>
  <c r="AW127" i="1"/>
  <c r="AW126" i="1"/>
  <c r="AW125" i="1"/>
  <c r="AW124" i="1"/>
  <c r="AW123" i="1"/>
  <c r="AW122" i="1"/>
  <c r="AW121" i="1"/>
  <c r="AW120" i="1"/>
  <c r="AW119" i="1"/>
  <c r="AW118" i="1"/>
  <c r="AW117" i="1"/>
  <c r="AW116" i="1"/>
  <c r="AW115" i="1"/>
  <c r="AW114" i="1"/>
  <c r="AW113" i="1"/>
  <c r="AW112" i="1"/>
  <c r="AW111" i="1"/>
  <c r="AW110" i="1"/>
  <c r="AW109" i="1"/>
  <c r="AW108" i="1"/>
  <c r="AW107" i="1"/>
  <c r="AW106" i="1"/>
  <c r="AW105" i="1"/>
  <c r="AW104" i="1"/>
  <c r="AW103" i="1"/>
  <c r="AW102" i="1"/>
  <c r="AW101" i="1"/>
  <c r="AW100" i="1"/>
  <c r="AW99" i="1"/>
  <c r="AW98" i="1"/>
  <c r="AW97" i="1"/>
  <c r="AW96" i="1"/>
  <c r="AW95" i="1"/>
  <c r="AW94" i="1"/>
  <c r="AW93" i="1"/>
  <c r="AW92" i="1"/>
  <c r="AW91" i="1"/>
  <c r="AW90" i="1"/>
  <c r="AW89" i="1"/>
  <c r="AW88" i="1"/>
  <c r="AW87" i="1"/>
  <c r="AW86" i="1"/>
  <c r="AW85" i="1"/>
  <c r="AW84" i="1"/>
  <c r="AW83" i="1"/>
  <c r="AW82" i="1"/>
  <c r="AW81" i="1"/>
  <c r="AW80" i="1"/>
  <c r="AW79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" i="1"/>
  <c r="AC144" i="1" l="1"/>
  <c r="AW144" i="1"/>
  <c r="X144" i="1"/>
  <c r="S144" i="1"/>
  <c r="AM144" i="1"/>
  <c r="AR144" i="1"/>
  <c r="I144" i="1"/>
  <c r="N144" i="1"/>
  <c r="AH144" i="1"/>
  <c r="AX106" i="1"/>
  <c r="AX104" i="1"/>
  <c r="AX123" i="1"/>
  <c r="AX120" i="1"/>
  <c r="AX119" i="1"/>
  <c r="AX141" i="1"/>
  <c r="AX110" i="1"/>
  <c r="AX142" i="1"/>
  <c r="AX140" i="1"/>
  <c r="AX118" i="1"/>
  <c r="AX94" i="1"/>
  <c r="AX87" i="1"/>
  <c r="AX95" i="1"/>
  <c r="AX93" i="1"/>
  <c r="AX62" i="1"/>
  <c r="AX67" i="1"/>
  <c r="AX54" i="1"/>
  <c r="AX37" i="1"/>
  <c r="AX71" i="1"/>
  <c r="AX60" i="1"/>
  <c r="AX35" i="1"/>
  <c r="AX30" i="1"/>
  <c r="AX22" i="1"/>
  <c r="AX84" i="1"/>
  <c r="AX92" i="1"/>
  <c r="AX91" i="1"/>
  <c r="AX89" i="1"/>
  <c r="AX70" i="1"/>
  <c r="AX68" i="1"/>
  <c r="AX63" i="1"/>
  <c r="AX48" i="1"/>
  <c r="AX47" i="1"/>
  <c r="AX43" i="1"/>
  <c r="AX42" i="1"/>
  <c r="AX26" i="1"/>
  <c r="AX16" i="1"/>
  <c r="AX85" i="1"/>
  <c r="AX58" i="1"/>
  <c r="AX45" i="1"/>
  <c r="AX40" i="1"/>
  <c r="AX39" i="1"/>
  <c r="AX38" i="1"/>
  <c r="AX31" i="1"/>
  <c r="AX19" i="1"/>
  <c r="AX18" i="1"/>
  <c r="AX65" i="1"/>
  <c r="AX64" i="1"/>
  <c r="AX61" i="1"/>
  <c r="AX49" i="1"/>
  <c r="AX34" i="1"/>
  <c r="AX33" i="1"/>
  <c r="AX17" i="1"/>
  <c r="AX15" i="1"/>
  <c r="AX139" i="1"/>
  <c r="AX143" i="1"/>
  <c r="AX138" i="1"/>
  <c r="AX129" i="1"/>
  <c r="AX126" i="1"/>
  <c r="AX88" i="1"/>
  <c r="AX86" i="1"/>
  <c r="AX133" i="1"/>
  <c r="AX125" i="1"/>
  <c r="AX113" i="1"/>
  <c r="AX90" i="1"/>
  <c r="AX83" i="1"/>
  <c r="AX137" i="1"/>
  <c r="AX134" i="1"/>
  <c r="AX117" i="1"/>
  <c r="AX109" i="1"/>
  <c r="AX102" i="1"/>
  <c r="AX135" i="1"/>
  <c r="AX136" i="1"/>
  <c r="AX107" i="1"/>
  <c r="AX105" i="1"/>
  <c r="AX98" i="1"/>
  <c r="AX81" i="1"/>
  <c r="AX128" i="1"/>
  <c r="AX124" i="1"/>
  <c r="AX122" i="1"/>
  <c r="AX112" i="1"/>
  <c r="AX111" i="1"/>
  <c r="AX101" i="1"/>
  <c r="AX114" i="1"/>
  <c r="AX108" i="1"/>
  <c r="AX100" i="1"/>
  <c r="AX99" i="1"/>
  <c r="AX97" i="1"/>
  <c r="AX96" i="1"/>
  <c r="AX121" i="1"/>
  <c r="AX116" i="1"/>
  <c r="AX115" i="1"/>
  <c r="AX52" i="1"/>
  <c r="AX27" i="1"/>
  <c r="AX24" i="1"/>
  <c r="AX21" i="1"/>
  <c r="AX69" i="1"/>
  <c r="AX29" i="1"/>
  <c r="AX74" i="1"/>
  <c r="AX32" i="1"/>
  <c r="AX57" i="1"/>
  <c r="AX56" i="1"/>
  <c r="AX55" i="1"/>
  <c r="AX73" i="1"/>
  <c r="AX66" i="1"/>
  <c r="AX28" i="1"/>
  <c r="AX25" i="1"/>
  <c r="AX23" i="1"/>
  <c r="AX20" i="1"/>
  <c r="AX77" i="1"/>
  <c r="AX46" i="1"/>
  <c r="AX44" i="1"/>
  <c r="AX72" i="1"/>
  <c r="AX59" i="1"/>
  <c r="AX53" i="1"/>
  <c r="AX50" i="1"/>
  <c r="AX36" i="1"/>
  <c r="AX127" i="1" l="1"/>
  <c r="AX41" i="1"/>
  <c r="AX51" i="1"/>
  <c r="AX103" i="1"/>
  <c r="AX78" i="1"/>
  <c r="AX80" i="1"/>
  <c r="AX75" i="1"/>
  <c r="AX132" i="1"/>
  <c r="AX130" i="1"/>
  <c r="AX131" i="1"/>
  <c r="AX79" i="1"/>
  <c r="AX76" i="1"/>
  <c r="AX82" i="1"/>
  <c r="AX14" i="1"/>
  <c r="AX144" i="1" s="1"/>
</calcChain>
</file>

<file path=xl/sharedStrings.xml><?xml version="1.0" encoding="utf-8"?>
<sst xmlns="http://schemas.openxmlformats.org/spreadsheetml/2006/main" count="550" uniqueCount="353">
  <si>
    <t>AGENCIA NACIONAL DE MINERÍA</t>
  </si>
  <si>
    <t>VICEPRESIDENCIA DE SEGUIMIENTO, CONTROL Y SEGURIDAD MINERA</t>
  </si>
  <si>
    <t>GRUPO DE REGALÍAS Y CONTRAPRESTACIONES ECONÓMICAS</t>
  </si>
  <si>
    <t>VOLÚMENES DE EXPLOTACIÓN DE MINERALES ASOCIADOS A PAGOS DE REGALÍAS</t>
  </si>
  <si>
    <t>DEPARTAMENTO</t>
  </si>
  <si>
    <t>MUNICIPIO</t>
  </si>
  <si>
    <t>I TRIMESTRE</t>
  </si>
  <si>
    <t>II TRIMESTRE</t>
  </si>
  <si>
    <t>III TRIMESTRE</t>
  </si>
  <si>
    <t>IV TRIMESTRE</t>
  </si>
  <si>
    <t>Antioquia</t>
  </si>
  <si>
    <t>VOLÚMENES DE EXPLOTACIÓN DE CARBÓN ASOCIADOS A PAGOS DE REGALÍAS AÑO 2022 - Toneladas</t>
  </si>
  <si>
    <t>CÓDIGO DANE MUNICIPIO</t>
  </si>
  <si>
    <t>Socota</t>
  </si>
  <si>
    <t>Sogamoso</t>
  </si>
  <si>
    <t>Tasco</t>
  </si>
  <si>
    <t>Topaga</t>
  </si>
  <si>
    <t>Tunja</t>
  </si>
  <si>
    <t>Tuta</t>
  </si>
  <si>
    <t>Umbita</t>
  </si>
  <si>
    <t>Ventaquemada</t>
  </si>
  <si>
    <t>Boyacá</t>
  </si>
  <si>
    <t>Boyaca</t>
  </si>
  <si>
    <t>Buenos Aires</t>
  </si>
  <si>
    <t>Morales - Cauca</t>
  </si>
  <si>
    <t>Cauca</t>
  </si>
  <si>
    <t>Agustin Codazzi</t>
  </si>
  <si>
    <t>Becerril</t>
  </si>
  <si>
    <t>Chiriguana</t>
  </si>
  <si>
    <t>El Paso</t>
  </si>
  <si>
    <t>La Jagua de Ibirico</t>
  </si>
  <si>
    <t>Cesar</t>
  </si>
  <si>
    <t>Puerto Libertador</t>
  </si>
  <si>
    <t>Caparrapi</t>
  </si>
  <si>
    <t>Cogua</t>
  </si>
  <si>
    <t>Cucunuba</t>
  </si>
  <si>
    <t>Guacheta</t>
  </si>
  <si>
    <t>Guatavita</t>
  </si>
  <si>
    <t>Jerusalen</t>
  </si>
  <si>
    <t>Lenguazaque</t>
  </si>
  <si>
    <t>Pacho</t>
  </si>
  <si>
    <t>Suesca</t>
  </si>
  <si>
    <t>Sutatausa</t>
  </si>
  <si>
    <t>Tausa</t>
  </si>
  <si>
    <t>Villa de San Diego de Ubate</t>
  </si>
  <si>
    <t>Villapinzon</t>
  </si>
  <si>
    <t>Zipaquira</t>
  </si>
  <si>
    <t>Cundinamarca</t>
  </si>
  <si>
    <t>La Guajira</t>
  </si>
  <si>
    <t>Albania - La Guajira</t>
  </si>
  <si>
    <t>Barrancas</t>
  </si>
  <si>
    <t>Hatonuevo</t>
  </si>
  <si>
    <t>Arboledas - Norte de Santander</t>
  </si>
  <si>
    <t>Bochalema</t>
  </si>
  <si>
    <t>Cacota</t>
  </si>
  <si>
    <t>Chinacota</t>
  </si>
  <si>
    <t>Chitaga</t>
  </si>
  <si>
    <t>Cucuta</t>
  </si>
  <si>
    <t>Durania</t>
  </si>
  <si>
    <t>El Zulia</t>
  </si>
  <si>
    <t>Herran</t>
  </si>
  <si>
    <t>Labateca</t>
  </si>
  <si>
    <t>Los Patios</t>
  </si>
  <si>
    <t>Pamplona</t>
  </si>
  <si>
    <t>Pamplonita</t>
  </si>
  <si>
    <t>Salazar</t>
  </si>
  <si>
    <t>San Cayetano - Norte de Santander</t>
  </si>
  <si>
    <t>Santiago - Norte de Santander</t>
  </si>
  <si>
    <t>Sardinata</t>
  </si>
  <si>
    <t>Tibu</t>
  </si>
  <si>
    <t>Toledo - Norte de Santander</t>
  </si>
  <si>
    <t>Norte de Santander</t>
  </si>
  <si>
    <t>Albania - Santander</t>
  </si>
  <si>
    <t>Capitanejo</t>
  </si>
  <si>
    <t>El Carmen de Chucuri</t>
  </si>
  <si>
    <t>Enciso</t>
  </si>
  <si>
    <t>Landazuri</t>
  </si>
  <si>
    <t>San Miguel - Santander</t>
  </si>
  <si>
    <t>Velez</t>
  </si>
  <si>
    <t>Santander</t>
  </si>
  <si>
    <t>Cali</t>
  </si>
  <si>
    <t>Jamundi</t>
  </si>
  <si>
    <t>Valle del Cauca</t>
  </si>
  <si>
    <t>TOTALES</t>
  </si>
  <si>
    <t>Cordoba</t>
  </si>
  <si>
    <t>TITULAR</t>
  </si>
  <si>
    <t>PROYECTO</t>
  </si>
  <si>
    <t>TÍTULO</t>
  </si>
  <si>
    <t>078-88</t>
  </si>
  <si>
    <t>144-97</t>
  </si>
  <si>
    <t>DKP-141</t>
  </si>
  <si>
    <t>285-95</t>
  </si>
  <si>
    <t>109-90</t>
  </si>
  <si>
    <t>044-89</t>
  </si>
  <si>
    <t>147-97</t>
  </si>
  <si>
    <t>SUBTOTAL LA GUAJIRA</t>
  </si>
  <si>
    <t xml:space="preserve">00-1976 </t>
  </si>
  <si>
    <t>067-2001</t>
  </si>
  <si>
    <t>081-91</t>
  </si>
  <si>
    <t>CARBONES DEL CERREJÓN LIMITED</t>
  </si>
  <si>
    <t>CARBONES DEL CERREJÓN LIMITED y CERREJON ZONA NORTE</t>
  </si>
  <si>
    <t>CARBONES COLOMBIANOS DEL CERREJON</t>
  </si>
  <si>
    <t>SUBTOTAL OTROS DEPARTAMENTOS</t>
  </si>
  <si>
    <t>TOTAL VOLÚMENES DE EXPLOTACIÓN DE CARBÓN ASOCIADOS A PAGOS DE REGALÍAS</t>
  </si>
  <si>
    <t xml:space="preserve">Notas: </t>
  </si>
  <si>
    <t xml:space="preserve">* La información presentada aquí no corresponde a la producción total de minerales explotados a la fecha de corte. </t>
  </si>
  <si>
    <t xml:space="preserve">* En el caso de los departamentos diferentes al Cesar y La Guajira, la información aquí presentada corresponde a la consolidación de los reportado en los Formularios de Declaración de Producción. </t>
  </si>
  <si>
    <t>SUBTOTAL CESAR</t>
  </si>
  <si>
    <t xml:space="preserve">Drummond LTD </t>
  </si>
  <si>
    <t>Carbones de La Jagua S.A.</t>
  </si>
  <si>
    <t>Consorcio Minero Unido S.A.</t>
  </si>
  <si>
    <t>C.I. Prodecp S.A.</t>
  </si>
  <si>
    <t xml:space="preserve">Colombian Natural Resources I S.A.S. </t>
  </si>
  <si>
    <t>La Loma</t>
  </si>
  <si>
    <t>El Descanso</t>
  </si>
  <si>
    <t>La Jagua</t>
  </si>
  <si>
    <t>Yerbabuena</t>
  </si>
  <si>
    <t>Calenturitas</t>
  </si>
  <si>
    <t>La Francia</t>
  </si>
  <si>
    <t>El Hatillo</t>
  </si>
  <si>
    <t>C. Cerrejon Zona Norte</t>
  </si>
  <si>
    <t>Patilla C.C Zona Norte</t>
  </si>
  <si>
    <t xml:space="preserve">Oreganal </t>
  </si>
  <si>
    <t>Caypa</t>
  </si>
  <si>
    <t>Varios</t>
  </si>
  <si>
    <t>AÑO 2012</t>
  </si>
  <si>
    <t>TOTAL AÑO 2012</t>
  </si>
  <si>
    <t>TOTAL AÑO 2013</t>
  </si>
  <si>
    <t>AÑO 2013</t>
  </si>
  <si>
    <t>AÑO 2014</t>
  </si>
  <si>
    <t>TOTAL AÑO 2014</t>
  </si>
  <si>
    <t>TOTAL AÑO 2015</t>
  </si>
  <si>
    <t>AÑO 2015</t>
  </si>
  <si>
    <t>TOTAL AÑO 2016</t>
  </si>
  <si>
    <t>AÑO 2016</t>
  </si>
  <si>
    <t>TOTAL AÑO 2017</t>
  </si>
  <si>
    <t>AÑO 2017</t>
  </si>
  <si>
    <t>TOTAL AÑO 2018</t>
  </si>
  <si>
    <t>AÑO 2018</t>
  </si>
  <si>
    <t>TOTAL AÑO 2019</t>
  </si>
  <si>
    <t>AÑO 2019</t>
  </si>
  <si>
    <t>TOTAL AÑO 2020</t>
  </si>
  <si>
    <t>AÑO 2020</t>
  </si>
  <si>
    <t>Amaga</t>
  </si>
  <si>
    <t>Angelopolis</t>
  </si>
  <si>
    <t>Fredonia</t>
  </si>
  <si>
    <t>Sopetran</t>
  </si>
  <si>
    <t>Titiribi</t>
  </si>
  <si>
    <t>Toledo - Antioquia</t>
  </si>
  <si>
    <t>Venecia - Antioquia</t>
  </si>
  <si>
    <t>Aquitania</t>
  </si>
  <si>
    <t>Beteitiva</t>
  </si>
  <si>
    <t>Boavita</t>
  </si>
  <si>
    <t>Boyaca - Boyaca</t>
  </si>
  <si>
    <t>Briceño - Boyaca</t>
  </si>
  <si>
    <t>Chiquinquira</t>
  </si>
  <si>
    <t>Chiscas</t>
  </si>
  <si>
    <t>Chita</t>
  </si>
  <si>
    <t>Chivata</t>
  </si>
  <si>
    <t>Combita</t>
  </si>
  <si>
    <t>Corrales</t>
  </si>
  <si>
    <t>Cucaita</t>
  </si>
  <si>
    <t>Duitama</t>
  </si>
  <si>
    <t>El Espino</t>
  </si>
  <si>
    <t>Floresta</t>
  </si>
  <si>
    <t>Gameza</t>
  </si>
  <si>
    <t>Guacamayas</t>
  </si>
  <si>
    <t>Iza</t>
  </si>
  <si>
    <t>Jerico - Boyaca</t>
  </si>
  <si>
    <t>La Uvita</t>
  </si>
  <si>
    <t>Mongua</t>
  </si>
  <si>
    <t>Mongui</t>
  </si>
  <si>
    <t>Motavita</t>
  </si>
  <si>
    <t>Nobsa</t>
  </si>
  <si>
    <t>Nuevo Colon</t>
  </si>
  <si>
    <t>Paipa</t>
  </si>
  <si>
    <t>Paz de Rio</t>
  </si>
  <si>
    <t>Pesca</t>
  </si>
  <si>
    <t>Raquira</t>
  </si>
  <si>
    <t>Saboya</t>
  </si>
  <si>
    <t>Samaca</t>
  </si>
  <si>
    <t>San Mateo</t>
  </si>
  <si>
    <t>Santa Maria - Boyaca</t>
  </si>
  <si>
    <t>Sativanorte</t>
  </si>
  <si>
    <t>Sativasur</t>
  </si>
  <si>
    <t>Socha</t>
  </si>
  <si>
    <t>Sotaquira</t>
  </si>
  <si>
    <t>Susacon</t>
  </si>
  <si>
    <t>Tibana</t>
  </si>
  <si>
    <t>Turmeque</t>
  </si>
  <si>
    <t>Recetor</t>
  </si>
  <si>
    <t>Cajibio</t>
  </si>
  <si>
    <t>El Tambo - Cauca</t>
  </si>
  <si>
    <t>Patia</t>
  </si>
  <si>
    <t>Suarez - Cauca</t>
  </si>
  <si>
    <t>Cota</t>
  </si>
  <si>
    <t>Gacheta</t>
  </si>
  <si>
    <t>Macheta</t>
  </si>
  <si>
    <t>Nemocon</t>
  </si>
  <si>
    <t>San Cayetano - Cundinamarca</t>
  </si>
  <si>
    <t>Subachoque</t>
  </si>
  <si>
    <t>Tocaima</t>
  </si>
  <si>
    <t>Yacopi</t>
  </si>
  <si>
    <t>Mutiscua</t>
  </si>
  <si>
    <t>Villa del Rosario</t>
  </si>
  <si>
    <t>Aguada</t>
  </si>
  <si>
    <t>Cimitarra</t>
  </si>
  <si>
    <t>Guavata</t>
  </si>
  <si>
    <t>Macaravita</t>
  </si>
  <si>
    <t>Molagavita</t>
  </si>
  <si>
    <t>San Jose de Miranda</t>
  </si>
  <si>
    <t>Yumbo</t>
  </si>
  <si>
    <t>Casanare</t>
  </si>
  <si>
    <t>TOTAL GENERAL</t>
  </si>
  <si>
    <t>VOLÚMENES DE EXPLOTACIÓN DE CARBÓN ASOCIADOS A PAGOS DE REGALÍAS AÑOS 2012 - 2020 - Toneladas</t>
  </si>
  <si>
    <t>05030</t>
  </si>
  <si>
    <t>05036</t>
  </si>
  <si>
    <t>05282</t>
  </si>
  <si>
    <t>05761</t>
  </si>
  <si>
    <t>05809</t>
  </si>
  <si>
    <t>05819</t>
  </si>
  <si>
    <t>05861</t>
  </si>
  <si>
    <t>15047</t>
  </si>
  <si>
    <t>15092</t>
  </si>
  <si>
    <t>15097</t>
  </si>
  <si>
    <t>15104</t>
  </si>
  <si>
    <t>15106</t>
  </si>
  <si>
    <t>15176</t>
  </si>
  <si>
    <t>15180</t>
  </si>
  <si>
    <t>15183</t>
  </si>
  <si>
    <t>15187</t>
  </si>
  <si>
    <t>15204</t>
  </si>
  <si>
    <t>15215</t>
  </si>
  <si>
    <t>15224</t>
  </si>
  <si>
    <t>15238</t>
  </si>
  <si>
    <t>15248</t>
  </si>
  <si>
    <t>15276</t>
  </si>
  <si>
    <t>15296</t>
  </si>
  <si>
    <t>15317</t>
  </si>
  <si>
    <t>15362</t>
  </si>
  <si>
    <t>15368</t>
  </si>
  <si>
    <t>15403</t>
  </si>
  <si>
    <t>15464</t>
  </si>
  <si>
    <t>15466</t>
  </si>
  <si>
    <t>15476</t>
  </si>
  <si>
    <t>15491</t>
  </si>
  <si>
    <t>15494</t>
  </si>
  <si>
    <t>15516</t>
  </si>
  <si>
    <t>15537</t>
  </si>
  <si>
    <t>15542</t>
  </si>
  <si>
    <t>15600</t>
  </si>
  <si>
    <t>15632</t>
  </si>
  <si>
    <t>15646</t>
  </si>
  <si>
    <t>15673</t>
  </si>
  <si>
    <t>15690</t>
  </si>
  <si>
    <t>15720</t>
  </si>
  <si>
    <t>15723</t>
  </si>
  <si>
    <t>15757</t>
  </si>
  <si>
    <t>15755</t>
  </si>
  <si>
    <t>15759</t>
  </si>
  <si>
    <t>15763</t>
  </si>
  <si>
    <t>15774</t>
  </si>
  <si>
    <t>15790</t>
  </si>
  <si>
    <t>15804</t>
  </si>
  <si>
    <t>15820</t>
  </si>
  <si>
    <t>15001</t>
  </si>
  <si>
    <t>15835</t>
  </si>
  <si>
    <t>15837</t>
  </si>
  <si>
    <t>15842</t>
  </si>
  <si>
    <t>15861</t>
  </si>
  <si>
    <t>85279</t>
  </si>
  <si>
    <t>19110</t>
  </si>
  <si>
    <t>19130</t>
  </si>
  <si>
    <t>19256</t>
  </si>
  <si>
    <t>19473</t>
  </si>
  <si>
    <t>19532</t>
  </si>
  <si>
    <t>19780</t>
  </si>
  <si>
    <t>20013</t>
  </si>
  <si>
    <t>20045</t>
  </si>
  <si>
    <t>20178</t>
  </si>
  <si>
    <t>20250</t>
  </si>
  <si>
    <t>20400</t>
  </si>
  <si>
    <t>23580</t>
  </si>
  <si>
    <t>25148</t>
  </si>
  <si>
    <t>25200</t>
  </si>
  <si>
    <t>25214</t>
  </si>
  <si>
    <t>25224</t>
  </si>
  <si>
    <t>25297</t>
  </si>
  <si>
    <t>25317</t>
  </si>
  <si>
    <t>25326</t>
  </si>
  <si>
    <t>25368</t>
  </si>
  <si>
    <t>25407</t>
  </si>
  <si>
    <t>25426</t>
  </si>
  <si>
    <t>25486</t>
  </si>
  <si>
    <t>25513</t>
  </si>
  <si>
    <t>25653</t>
  </si>
  <si>
    <t>25769</t>
  </si>
  <si>
    <t>25772</t>
  </si>
  <si>
    <t>25781</t>
  </si>
  <si>
    <t>25793</t>
  </si>
  <si>
    <t>25815</t>
  </si>
  <si>
    <t>25843</t>
  </si>
  <si>
    <t>25873</t>
  </si>
  <si>
    <t>25885</t>
  </si>
  <si>
    <t>25899</t>
  </si>
  <si>
    <t>44035</t>
  </si>
  <si>
    <t>44078</t>
  </si>
  <si>
    <t>44378</t>
  </si>
  <si>
    <t>54099</t>
  </si>
  <si>
    <t>54125</t>
  </si>
  <si>
    <t>54172</t>
  </si>
  <si>
    <t>54174</t>
  </si>
  <si>
    <t>54001</t>
  </si>
  <si>
    <t>54239</t>
  </si>
  <si>
    <t>54261</t>
  </si>
  <si>
    <t>54347</t>
  </si>
  <si>
    <t>54377</t>
  </si>
  <si>
    <t>54405</t>
  </si>
  <si>
    <t>54480</t>
  </si>
  <si>
    <t>54518</t>
  </si>
  <si>
    <t>54520</t>
  </si>
  <si>
    <t>54660</t>
  </si>
  <si>
    <t>54673</t>
  </si>
  <si>
    <t>54680</t>
  </si>
  <si>
    <t>54720</t>
  </si>
  <si>
    <t>54810</t>
  </si>
  <si>
    <t>54820</t>
  </si>
  <si>
    <t>54874</t>
  </si>
  <si>
    <t>68013</t>
  </si>
  <si>
    <t>68020</t>
  </si>
  <si>
    <t>68147</t>
  </si>
  <si>
    <t>68190</t>
  </si>
  <si>
    <t>68235</t>
  </si>
  <si>
    <t>68266</t>
  </si>
  <si>
    <t>68324</t>
  </si>
  <si>
    <t>68385</t>
  </si>
  <si>
    <t>68425</t>
  </si>
  <si>
    <t>68468</t>
  </si>
  <si>
    <t>68684</t>
  </si>
  <si>
    <t>68686</t>
  </si>
  <si>
    <t>68861</t>
  </si>
  <si>
    <t>76001</t>
  </si>
  <si>
    <t>76364</t>
  </si>
  <si>
    <t>76892</t>
  </si>
  <si>
    <t>TOTAL</t>
  </si>
  <si>
    <t>Norcarbón</t>
  </si>
  <si>
    <t>031-92</t>
  </si>
  <si>
    <t>132-97</t>
  </si>
  <si>
    <t>Carbones el Tesoro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</si>
  <si>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 corresponde al volumen de explotación de minerales asociados sobre los cuales los titulares mineros pagan Regalías. </t>
    </r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</si>
  <si>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</si>
  <si>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t>FECHA DE ACTUALIZACIÓN: 10 DE MAYO DE 2023</t>
  </si>
  <si>
    <t xml:space="preserve">* La información presentada aquí es preliminar y es dinámica ya que corresponde al volumen de explotación de minerales asociados sobre los cuales los titulares mineros pagan Regalías.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</si>
</sst>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9ED0AD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left"/>
    </xf>
    <xf numFmtId="4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indent="1"/>
    </xf>
    <xf numFmtId="41" fontId="1" fillId="2" borderId="0" xfId="0" applyNumberFormat="1" applyFont="1" applyFill="1" applyAlignment="1">
      <alignment vertical="center"/>
    </xf>
    <xf numFmtId="1" fontId="1" fillId="2" borderId="0" xfId="0" applyNumberFormat="1" applyFont="1" applyFill="1" applyAlignment="1">
      <alignment horizontal="left"/>
    </xf>
    <xf numFmtId="0" fontId="1" fillId="2" borderId="0" xfId="0" applyFont="1" applyFill="1"/>
    <xf numFmtId="0" fontId="1" fillId="0" borderId="1" xfId="0" applyFont="1" applyBorder="1" applyAlignment="1">
      <alignment horizontal="left" indent="1"/>
    </xf>
    <xf numFmtId="41" fontId="1" fillId="0" borderId="1" xfId="0" applyNumberFormat="1" applyFont="1" applyBorder="1" applyAlignment="1">
      <alignment vertical="center"/>
    </xf>
    <xf numFmtId="41" fontId="1" fillId="0" borderId="1" xfId="0" applyNumberFormat="1" applyFont="1" applyBorder="1"/>
    <xf numFmtId="0" fontId="1" fillId="0" borderId="11" xfId="0" applyFont="1" applyBorder="1" applyAlignment="1">
      <alignment horizontal="left" indent="1"/>
    </xf>
    <xf numFmtId="41" fontId="1" fillId="0" borderId="11" xfId="0" applyNumberFormat="1" applyFont="1" applyBorder="1" applyAlignment="1">
      <alignment vertical="center"/>
    </xf>
    <xf numFmtId="41" fontId="2" fillId="3" borderId="10" xfId="0" applyNumberFormat="1" applyFont="1" applyFill="1" applyBorder="1" applyAlignment="1">
      <alignment vertical="center"/>
    </xf>
    <xf numFmtId="41" fontId="2" fillId="3" borderId="9" xfId="0" applyNumberFormat="1" applyFont="1" applyFill="1" applyBorder="1"/>
    <xf numFmtId="41" fontId="2" fillId="3" borderId="9" xfId="0" applyNumberFormat="1" applyFont="1" applyFill="1" applyBorder="1" applyAlignment="1">
      <alignment vertical="center"/>
    </xf>
    <xf numFmtId="41" fontId="2" fillId="3" borderId="20" xfId="0" applyNumberFormat="1" applyFont="1" applyFill="1" applyBorder="1" applyAlignment="1">
      <alignment vertical="center"/>
    </xf>
    <xf numFmtId="1" fontId="5" fillId="0" borderId="0" xfId="0" applyNumberFormat="1" applyFont="1" applyAlignment="1">
      <alignment horizontal="left"/>
    </xf>
    <xf numFmtId="41" fontId="2" fillId="5" borderId="19" xfId="0" applyNumberFormat="1" applyFont="1" applyFill="1" applyBorder="1" applyAlignment="1">
      <alignment vertical="center"/>
    </xf>
    <xf numFmtId="41" fontId="2" fillId="5" borderId="20" xfId="0" applyNumberFormat="1" applyFont="1" applyFill="1" applyBorder="1" applyAlignment="1">
      <alignment vertical="center"/>
    </xf>
    <xf numFmtId="0" fontId="9" fillId="4" borderId="19" xfId="0" applyFont="1" applyFill="1" applyBorder="1" applyAlignment="1">
      <alignment horizontal="center" vertical="center"/>
    </xf>
    <xf numFmtId="41" fontId="9" fillId="4" borderId="19" xfId="0" applyNumberFormat="1" applyFont="1" applyFill="1" applyBorder="1" applyAlignment="1">
      <alignment horizontal="center" vertical="center"/>
    </xf>
    <xf numFmtId="41" fontId="9" fillId="4" borderId="20" xfId="0" applyNumberFormat="1" applyFont="1" applyFill="1" applyBorder="1" applyAlignment="1">
      <alignment horizontal="center" vertical="center"/>
    </xf>
    <xf numFmtId="41" fontId="1" fillId="2" borderId="13" xfId="0" applyNumberFormat="1" applyFont="1" applyFill="1" applyBorder="1" applyAlignment="1">
      <alignment vertical="center"/>
    </xf>
    <xf numFmtId="41" fontId="2" fillId="2" borderId="15" xfId="0" applyNumberFormat="1" applyFont="1" applyFill="1" applyBorder="1" applyAlignment="1">
      <alignment vertical="center"/>
    </xf>
    <xf numFmtId="41" fontId="2" fillId="3" borderId="19" xfId="0" applyNumberFormat="1" applyFont="1" applyFill="1" applyBorder="1" applyAlignment="1">
      <alignment vertical="center"/>
    </xf>
    <xf numFmtId="1" fontId="9" fillId="4" borderId="18" xfId="0" applyNumberFormat="1" applyFont="1" applyFill="1" applyBorder="1" applyAlignment="1">
      <alignment horizontal="center" vertical="center" wrapText="1"/>
    </xf>
    <xf numFmtId="41" fontId="2" fillId="3" borderId="23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1" fontId="2" fillId="0" borderId="0" xfId="0" applyNumberFormat="1" applyFont="1"/>
    <xf numFmtId="41" fontId="9" fillId="4" borderId="9" xfId="0" applyNumberFormat="1" applyFont="1" applyFill="1" applyBorder="1" applyAlignment="1">
      <alignment horizontal="center" vertical="center"/>
    </xf>
    <xf numFmtId="41" fontId="2" fillId="2" borderId="13" xfId="0" applyNumberFormat="1" applyFont="1" applyFill="1" applyBorder="1" applyAlignment="1">
      <alignment vertical="center"/>
    </xf>
    <xf numFmtId="41" fontId="9" fillId="4" borderId="8" xfId="0" applyNumberFormat="1" applyFont="1" applyFill="1" applyBorder="1" applyAlignment="1">
      <alignment horizontal="center" vertical="center"/>
    </xf>
    <xf numFmtId="41" fontId="9" fillId="4" borderId="10" xfId="0" applyNumberFormat="1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/>
    </xf>
    <xf numFmtId="41" fontId="1" fillId="2" borderId="14" xfId="0" applyNumberFormat="1" applyFont="1" applyFill="1" applyBorder="1" applyAlignment="1">
      <alignment vertical="center"/>
    </xf>
    <xf numFmtId="41" fontId="1" fillId="3" borderId="18" xfId="0" applyNumberFormat="1" applyFont="1" applyFill="1" applyBorder="1" applyAlignment="1">
      <alignment vertical="center"/>
    </xf>
    <xf numFmtId="41" fontId="1" fillId="3" borderId="19" xfId="0" applyNumberFormat="1" applyFont="1" applyFill="1" applyBorder="1" applyAlignment="1">
      <alignment vertical="center"/>
    </xf>
    <xf numFmtId="41" fontId="1" fillId="0" borderId="0" xfId="0" applyNumberFormat="1" applyFont="1"/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41" fontId="1" fillId="0" borderId="11" xfId="0" applyNumberFormat="1" applyFont="1" applyBorder="1"/>
    <xf numFmtId="41" fontId="1" fillId="0" borderId="12" xfId="0" applyNumberFormat="1" applyFont="1" applyBorder="1"/>
    <xf numFmtId="41" fontId="1" fillId="0" borderId="7" xfId="0" applyNumberFormat="1" applyFont="1" applyBorder="1"/>
    <xf numFmtId="41" fontId="2" fillId="3" borderId="10" xfId="0" applyNumberFormat="1" applyFont="1" applyFill="1" applyBorder="1"/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left" vertical="center" indent="1"/>
    </xf>
    <xf numFmtId="0" fontId="1" fillId="2" borderId="13" xfId="0" applyFont="1" applyFill="1" applyBorder="1" applyAlignment="1">
      <alignment horizontal="left" vertical="center" indent="1"/>
    </xf>
    <xf numFmtId="0" fontId="1" fillId="2" borderId="13" xfId="0" applyFont="1" applyFill="1" applyBorder="1" applyAlignment="1">
      <alignment horizontal="left" indent="1"/>
    </xf>
    <xf numFmtId="0" fontId="1" fillId="2" borderId="24" xfId="0" applyFont="1" applyFill="1" applyBorder="1" applyAlignment="1">
      <alignment horizontal="left" vertical="center" indent="1"/>
    </xf>
    <xf numFmtId="0" fontId="1" fillId="2" borderId="24" xfId="0" applyFont="1" applyFill="1" applyBorder="1" applyAlignment="1">
      <alignment horizontal="left" indent="1"/>
    </xf>
    <xf numFmtId="41" fontId="9" fillId="4" borderId="17" xfId="0" applyNumberFormat="1" applyFont="1" applyFill="1" applyBorder="1" applyAlignment="1">
      <alignment horizontal="center" vertical="center"/>
    </xf>
    <xf numFmtId="41" fontId="1" fillId="2" borderId="26" xfId="0" applyNumberFormat="1" applyFont="1" applyFill="1" applyBorder="1" applyAlignment="1">
      <alignment vertical="center"/>
    </xf>
    <xf numFmtId="41" fontId="1" fillId="3" borderId="23" xfId="0" applyNumberFormat="1" applyFont="1" applyFill="1" applyBorder="1" applyAlignment="1">
      <alignment vertical="center"/>
    </xf>
    <xf numFmtId="41" fontId="9" fillId="4" borderId="16" xfId="0" applyNumberFormat="1" applyFont="1" applyFill="1" applyBorder="1" applyAlignment="1">
      <alignment horizontal="center" vertical="center" wrapText="1"/>
    </xf>
    <xf numFmtId="41" fontId="2" fillId="2" borderId="24" xfId="0" applyNumberFormat="1" applyFont="1" applyFill="1" applyBorder="1" applyAlignment="1">
      <alignment vertical="center"/>
    </xf>
    <xf numFmtId="41" fontId="2" fillId="3" borderId="25" xfId="0" applyNumberFormat="1" applyFont="1" applyFill="1" applyBorder="1" applyAlignment="1">
      <alignment vertical="center"/>
    </xf>
    <xf numFmtId="1" fontId="2" fillId="0" borderId="29" xfId="0" applyNumberFormat="1" applyFont="1" applyBorder="1" applyAlignment="1">
      <alignment horizontal="left" indent="1"/>
    </xf>
    <xf numFmtId="1" fontId="2" fillId="0" borderId="1" xfId="0" applyNumberFormat="1" applyFont="1" applyBorder="1" applyAlignment="1">
      <alignment horizontal="left" indent="1"/>
    </xf>
    <xf numFmtId="0" fontId="2" fillId="3" borderId="9" xfId="0" applyFont="1" applyFill="1" applyBorder="1" applyAlignment="1">
      <alignment horizontal="left" indent="1"/>
    </xf>
    <xf numFmtId="0" fontId="2" fillId="3" borderId="16" xfId="0" applyFont="1" applyFill="1" applyBorder="1" applyAlignment="1">
      <alignment horizontal="left" indent="1"/>
    </xf>
    <xf numFmtId="1" fontId="2" fillId="0" borderId="28" xfId="0" applyNumberFormat="1" applyFont="1" applyBorder="1" applyAlignment="1">
      <alignment horizontal="left" indent="1"/>
    </xf>
    <xf numFmtId="1" fontId="2" fillId="0" borderId="11" xfId="0" applyNumberFormat="1" applyFont="1" applyBorder="1" applyAlignment="1">
      <alignment horizontal="left" indent="1"/>
    </xf>
    <xf numFmtId="1" fontId="2" fillId="5" borderId="18" xfId="0" applyNumberFormat="1" applyFont="1" applyFill="1" applyBorder="1" applyAlignment="1">
      <alignment horizontal="left" vertical="center"/>
    </xf>
    <xf numFmtId="1" fontId="2" fillId="5" borderId="19" xfId="0" applyNumberFormat="1" applyFont="1" applyFill="1" applyBorder="1" applyAlignment="1">
      <alignment horizontal="left" vertical="center"/>
    </xf>
    <xf numFmtId="1" fontId="4" fillId="0" borderId="0" xfId="0" applyNumberFormat="1" applyFont="1" applyAlignment="1">
      <alignment horizontal="left"/>
    </xf>
    <xf numFmtId="1" fontId="2" fillId="3" borderId="8" xfId="0" applyNumberFormat="1" applyFont="1" applyFill="1" applyBorder="1" applyAlignment="1">
      <alignment horizontal="left" indent="1"/>
    </xf>
    <xf numFmtId="1" fontId="2" fillId="3" borderId="9" xfId="0" applyNumberFormat="1" applyFont="1" applyFill="1" applyBorder="1" applyAlignment="1">
      <alignment horizontal="left" indent="1"/>
    </xf>
    <xf numFmtId="1" fontId="2" fillId="3" borderId="16" xfId="0" applyNumberFormat="1" applyFont="1" applyFill="1" applyBorder="1" applyAlignment="1">
      <alignment horizontal="left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1" fontId="2" fillId="0" borderId="2" xfId="0" applyNumberFormat="1" applyFont="1" applyBorder="1" applyAlignment="1">
      <alignment horizontal="left" vertical="center" indent="1"/>
    </xf>
    <xf numFmtId="1" fontId="2" fillId="0" borderId="5" xfId="0" applyNumberFormat="1" applyFont="1" applyBorder="1" applyAlignment="1">
      <alignment horizontal="left" vertical="center" indent="1"/>
    </xf>
    <xf numFmtId="1" fontId="2" fillId="0" borderId="21" xfId="0" applyNumberFormat="1" applyFont="1" applyBorder="1" applyAlignment="1">
      <alignment horizontal="left" vertical="center" indent="1"/>
    </xf>
    <xf numFmtId="1" fontId="2" fillId="3" borderId="18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3" borderId="25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508DE4C4-A389-134F-B55D-2BD6153ACCA5}"/>
  </cellStyles>
  <dxfs count="0"/>
  <tableStyles count="0" defaultTableStyle="TableStyleMedium2" defaultPivotStyle="PivotStyleLight16"/>
  <colors>
    <mruColors>
      <color rgb="FF4BACC6"/>
      <color rgb="FF9ED0AD"/>
      <color rgb="FF5CD19F"/>
      <color rgb="FF7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166076</xdr:colOff>
      <xdr:row>2</xdr:row>
      <xdr:rowOff>2442</xdr:rowOff>
    </xdr:from>
    <xdr:to>
      <xdr:col>2</xdr:col>
      <xdr:colOff>1625599</xdr:colOff>
      <xdr:row>5</xdr:row>
      <xdr:rowOff>188301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8AD997-0677-4B4F-9289-1D0611531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951" y="304067"/>
          <a:ext cx="2888273" cy="804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3</xdr:col>
      <xdr:colOff>437939</xdr:colOff>
      <xdr:row>6</xdr:row>
      <xdr:rowOff>22748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11D32E-FE68-5101-A5C1-B29C2A5C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718" y="297265"/>
          <a:ext cx="2893507" cy="777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AA48-1EA8-A749-B22E-9DFEA107AD5A}">
  <dimension ref="B1:O44"/>
  <sheetViews>
    <sheetView showGridLines="0" tabSelected="1" zoomScale="90" zoomScaleNormal="90" workbookViewId="0">
      <selection activeCell="F25" sqref="F25"/>
    </sheetView>
  </sheetViews>
  <sheetFormatPr baseColWidth="10" defaultColWidth="10.83203125" defaultRowHeight="15" x14ac:dyDescent="0.2"/>
  <cols>
    <col min="1" max="1" width="1.83203125" style="1" customWidth="1"/>
    <col min="2" max="2" width="18.83203125" style="4" customWidth="1"/>
    <col min="3" max="3" width="47.83203125" style="1" customWidth="1"/>
    <col min="4" max="4" width="24.5" style="1" customWidth="1"/>
    <col min="5" max="5" width="12.83203125" style="2" customWidth="1"/>
    <col min="6" max="10" width="15.83203125" style="5" customWidth="1"/>
    <col min="11" max="14" width="15.83203125" style="40" customWidth="1"/>
    <col min="15" max="15" width="19.6640625" style="40" customWidth="1"/>
    <col min="16" max="16384" width="10.83203125" style="1"/>
  </cols>
  <sheetData>
    <row r="1" spans="2:15" ht="8" customHeight="1" thickBot="1" x14ac:dyDescent="0.25"/>
    <row r="2" spans="2:15" ht="16" customHeight="1" x14ac:dyDescent="0.2">
      <c r="B2" s="72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2:15" ht="16" customHeight="1" x14ac:dyDescent="0.2">
      <c r="B3" s="75" t="s">
        <v>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</row>
    <row r="4" spans="2:15" ht="16" customHeight="1" x14ac:dyDescent="0.2">
      <c r="B4" s="75" t="s">
        <v>2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7"/>
    </row>
    <row r="5" spans="2:15" ht="16" customHeight="1" x14ac:dyDescent="0.2">
      <c r="B5" s="75" t="s">
        <v>3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/>
    </row>
    <row r="6" spans="2:15" x14ac:dyDescent="0.2">
      <c r="B6" s="78" t="s">
        <v>351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</row>
    <row r="7" spans="2:15" x14ac:dyDescent="0.2"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2:15" ht="16" x14ac:dyDescent="0.2">
      <c r="B8" s="81" t="s">
        <v>349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3"/>
    </row>
    <row r="9" spans="2:15" x14ac:dyDescent="0.2">
      <c r="B9" s="87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9"/>
    </row>
    <row r="10" spans="2:15" ht="27" customHeight="1" thickBot="1" x14ac:dyDescent="0.25">
      <c r="B10" s="84" t="s">
        <v>11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6"/>
    </row>
    <row r="11" spans="2:15" s="3" customFormat="1" ht="27" customHeight="1" thickBot="1" x14ac:dyDescent="0.25">
      <c r="B11" s="47" t="s">
        <v>4</v>
      </c>
      <c r="C11" s="48" t="s">
        <v>85</v>
      </c>
      <c r="D11" s="48" t="s">
        <v>86</v>
      </c>
      <c r="E11" s="48" t="s">
        <v>87</v>
      </c>
      <c r="F11" s="23" t="s">
        <v>126</v>
      </c>
      <c r="G11" s="23" t="s">
        <v>127</v>
      </c>
      <c r="H11" s="23" t="s">
        <v>130</v>
      </c>
      <c r="I11" s="23" t="s">
        <v>131</v>
      </c>
      <c r="J11" s="23" t="s">
        <v>133</v>
      </c>
      <c r="K11" s="23" t="s">
        <v>135</v>
      </c>
      <c r="L11" s="23" t="s">
        <v>137</v>
      </c>
      <c r="M11" s="23" t="s">
        <v>139</v>
      </c>
      <c r="N11" s="23" t="s">
        <v>141</v>
      </c>
      <c r="O11" s="24" t="s">
        <v>344</v>
      </c>
    </row>
    <row r="12" spans="2:15" x14ac:dyDescent="0.2">
      <c r="B12" s="90" t="s">
        <v>31</v>
      </c>
      <c r="C12" s="13" t="s">
        <v>108</v>
      </c>
      <c r="D12" s="13" t="s">
        <v>113</v>
      </c>
      <c r="E12" s="41" t="s">
        <v>88</v>
      </c>
      <c r="F12" s="14">
        <v>17177183</v>
      </c>
      <c r="G12" s="14">
        <v>14492181</v>
      </c>
      <c r="H12" s="14">
        <v>16383715</v>
      </c>
      <c r="I12" s="14">
        <v>13318240</v>
      </c>
      <c r="J12" s="14">
        <v>14536794</v>
      </c>
      <c r="K12" s="43">
        <v>13659650.41</v>
      </c>
      <c r="L12" s="43">
        <v>9180833.7699999996</v>
      </c>
      <c r="M12" s="43">
        <v>9499609.0700000003</v>
      </c>
      <c r="N12" s="43">
        <v>7843785.5800000001</v>
      </c>
      <c r="O12" s="44">
        <f>+SUM(F12:N12)</f>
        <v>116091991.83</v>
      </c>
    </row>
    <row r="13" spans="2:15" x14ac:dyDescent="0.2">
      <c r="B13" s="91"/>
      <c r="C13" s="10" t="s">
        <v>108</v>
      </c>
      <c r="D13" s="10" t="s">
        <v>114</v>
      </c>
      <c r="E13" s="42" t="s">
        <v>89</v>
      </c>
      <c r="F13" s="11">
        <v>8827951</v>
      </c>
      <c r="G13" s="11">
        <v>8293481</v>
      </c>
      <c r="H13" s="11">
        <v>10439843</v>
      </c>
      <c r="I13" s="12">
        <v>12578571</v>
      </c>
      <c r="J13" s="11">
        <v>13882587</v>
      </c>
      <c r="K13" s="12">
        <v>18822112.66</v>
      </c>
      <c r="L13" s="12">
        <v>21599498.440000001</v>
      </c>
      <c r="M13" s="12">
        <v>23144797.68</v>
      </c>
      <c r="N13" s="12">
        <v>21435860.899999999</v>
      </c>
      <c r="O13" s="45">
        <f t="shared" ref="O13:O37" si="0">+SUM(F13:N13)</f>
        <v>139024702.68000001</v>
      </c>
    </row>
    <row r="14" spans="2:15" x14ac:dyDescent="0.2">
      <c r="B14" s="91"/>
      <c r="C14" s="10" t="s">
        <v>109</v>
      </c>
      <c r="D14" s="10" t="s">
        <v>115</v>
      </c>
      <c r="E14" s="42" t="s">
        <v>90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2">
        <v>0</v>
      </c>
      <c r="L14" s="12">
        <v>0</v>
      </c>
      <c r="M14" s="12">
        <v>82036.61</v>
      </c>
      <c r="N14" s="12">
        <v>31385.919999999998</v>
      </c>
      <c r="O14" s="45">
        <f t="shared" si="0"/>
        <v>113422.53</v>
      </c>
    </row>
    <row r="15" spans="2:15" x14ac:dyDescent="0.2">
      <c r="B15" s="91"/>
      <c r="C15" s="10" t="s">
        <v>109</v>
      </c>
      <c r="D15" s="10" t="s">
        <v>115</v>
      </c>
      <c r="E15" s="42" t="s">
        <v>91</v>
      </c>
      <c r="F15" s="11">
        <v>2184424.31</v>
      </c>
      <c r="G15" s="11">
        <v>2931916.09</v>
      </c>
      <c r="H15" s="11">
        <v>3035365.3499999996</v>
      </c>
      <c r="I15" s="11">
        <v>2448707</v>
      </c>
      <c r="J15" s="11">
        <v>3483229.4899999998</v>
      </c>
      <c r="K15" s="12">
        <v>2618427.8199999998</v>
      </c>
      <c r="L15" s="12">
        <v>3025662.77</v>
      </c>
      <c r="M15" s="12">
        <v>3891707.5599999996</v>
      </c>
      <c r="N15" s="12">
        <v>996549.91</v>
      </c>
      <c r="O15" s="45">
        <f t="shared" si="0"/>
        <v>24615990.300000001</v>
      </c>
    </row>
    <row r="16" spans="2:15" x14ac:dyDescent="0.2">
      <c r="B16" s="91"/>
      <c r="C16" s="10" t="s">
        <v>345</v>
      </c>
      <c r="D16" s="10" t="s">
        <v>115</v>
      </c>
      <c r="E16" s="42" t="s">
        <v>346</v>
      </c>
      <c r="F16" s="11">
        <v>331176.07</v>
      </c>
      <c r="G16" s="11">
        <v>302985</v>
      </c>
      <c r="H16" s="11">
        <v>154767</v>
      </c>
      <c r="I16" s="11">
        <v>147859</v>
      </c>
      <c r="J16" s="11">
        <v>0</v>
      </c>
      <c r="K16" s="12">
        <v>0</v>
      </c>
      <c r="L16" s="12">
        <v>0</v>
      </c>
      <c r="M16" s="12">
        <v>0</v>
      </c>
      <c r="N16" s="12">
        <v>0</v>
      </c>
      <c r="O16" s="45">
        <f t="shared" si="0"/>
        <v>936787.07000000007</v>
      </c>
    </row>
    <row r="17" spans="2:15" x14ac:dyDescent="0.2">
      <c r="B17" s="91"/>
      <c r="C17" s="10" t="s">
        <v>348</v>
      </c>
      <c r="D17" s="10" t="s">
        <v>115</v>
      </c>
      <c r="E17" s="42" t="s">
        <v>347</v>
      </c>
      <c r="F17" s="11">
        <v>381826</v>
      </c>
      <c r="G17" s="11">
        <v>867246.31313999987</v>
      </c>
      <c r="H17" s="11">
        <v>104131.34</v>
      </c>
      <c r="I17" s="11">
        <v>797.05</v>
      </c>
      <c r="J17" s="11">
        <v>0</v>
      </c>
      <c r="K17" s="12">
        <v>0</v>
      </c>
      <c r="L17" s="12">
        <v>0</v>
      </c>
      <c r="M17" s="12">
        <v>0</v>
      </c>
      <c r="N17" s="12">
        <v>0</v>
      </c>
      <c r="O17" s="45">
        <f t="shared" si="0"/>
        <v>1354000.7031399999</v>
      </c>
    </row>
    <row r="18" spans="2:15" x14ac:dyDescent="0.2">
      <c r="B18" s="91"/>
      <c r="C18" s="10" t="s">
        <v>110</v>
      </c>
      <c r="D18" s="10" t="s">
        <v>116</v>
      </c>
      <c r="E18" s="42" t="s">
        <v>92</v>
      </c>
      <c r="F18" s="11">
        <v>1917556.88</v>
      </c>
      <c r="G18" s="11">
        <v>3399097.66</v>
      </c>
      <c r="H18" s="11">
        <v>3831957.14</v>
      </c>
      <c r="I18" s="11">
        <v>4147222.2650000001</v>
      </c>
      <c r="J18" s="11">
        <v>2743555.82</v>
      </c>
      <c r="K18" s="12">
        <v>2157113.35</v>
      </c>
      <c r="L18" s="12">
        <v>1658761.3</v>
      </c>
      <c r="M18" s="12">
        <v>1549305.1700000002</v>
      </c>
      <c r="N18" s="12">
        <v>379981.21</v>
      </c>
      <c r="O18" s="45">
        <f t="shared" si="0"/>
        <v>21784550.795000006</v>
      </c>
    </row>
    <row r="19" spans="2:15" x14ac:dyDescent="0.2">
      <c r="B19" s="91"/>
      <c r="C19" s="10" t="s">
        <v>111</v>
      </c>
      <c r="D19" s="10" t="s">
        <v>117</v>
      </c>
      <c r="E19" s="42" t="s">
        <v>93</v>
      </c>
      <c r="F19" s="11">
        <v>10098477.62998</v>
      </c>
      <c r="G19" s="11">
        <v>11580872</v>
      </c>
      <c r="H19" s="11">
        <v>12569443</v>
      </c>
      <c r="I19" s="11">
        <v>11015283.01</v>
      </c>
      <c r="J19" s="11">
        <v>11065271.859999999</v>
      </c>
      <c r="K19" s="12">
        <v>9848785.6099999994</v>
      </c>
      <c r="L19" s="12">
        <v>7002528.5999999996</v>
      </c>
      <c r="M19" s="12">
        <v>9809813</v>
      </c>
      <c r="N19" s="12">
        <v>2383762</v>
      </c>
      <c r="O19" s="45">
        <f t="shared" si="0"/>
        <v>85374236.709979996</v>
      </c>
    </row>
    <row r="20" spans="2:15" x14ac:dyDescent="0.2">
      <c r="B20" s="91"/>
      <c r="C20" s="10" t="s">
        <v>112</v>
      </c>
      <c r="D20" s="10" t="s">
        <v>118</v>
      </c>
      <c r="E20" s="42">
        <v>5160</v>
      </c>
      <c r="F20" s="11">
        <v>2730285.48</v>
      </c>
      <c r="G20" s="11">
        <v>418953.4</v>
      </c>
      <c r="H20" s="11">
        <v>869723.5</v>
      </c>
      <c r="I20" s="11">
        <v>1765486.13</v>
      </c>
      <c r="J20" s="11">
        <v>2960203.24</v>
      </c>
      <c r="K20" s="12">
        <v>2973411.83</v>
      </c>
      <c r="L20" s="12">
        <v>1958859.9700000002</v>
      </c>
      <c r="M20" s="12">
        <v>1699916.38</v>
      </c>
      <c r="N20" s="12">
        <v>354223.35000000003</v>
      </c>
      <c r="O20" s="45">
        <f t="shared" si="0"/>
        <v>15731063.279999999</v>
      </c>
    </row>
    <row r="21" spans="2:15" x14ac:dyDescent="0.2">
      <c r="B21" s="91"/>
      <c r="C21" s="10" t="s">
        <v>112</v>
      </c>
      <c r="D21" s="10" t="s">
        <v>119</v>
      </c>
      <c r="E21" s="42" t="s">
        <v>94</v>
      </c>
      <c r="F21" s="11">
        <v>3010458.64</v>
      </c>
      <c r="G21" s="11">
        <v>2970128.83</v>
      </c>
      <c r="H21" s="11">
        <v>0</v>
      </c>
      <c r="I21" s="11">
        <v>0</v>
      </c>
      <c r="J21" s="11">
        <v>0</v>
      </c>
      <c r="K21" s="12">
        <v>631717.89</v>
      </c>
      <c r="L21" s="12">
        <v>2189796.15</v>
      </c>
      <c r="M21" s="12">
        <v>2348058.2300000004</v>
      </c>
      <c r="N21" s="12">
        <v>1171792.6099999999</v>
      </c>
      <c r="O21" s="45">
        <f t="shared" si="0"/>
        <v>12321952.35</v>
      </c>
    </row>
    <row r="22" spans="2:15" x14ac:dyDescent="0.2">
      <c r="B22" s="91"/>
      <c r="C22" s="10" t="s">
        <v>124</v>
      </c>
      <c r="D22" s="10" t="s">
        <v>29</v>
      </c>
      <c r="E22" s="42" t="s">
        <v>124</v>
      </c>
      <c r="F22" s="11">
        <v>30430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  <c r="L22" s="12">
        <v>0</v>
      </c>
      <c r="M22" s="12">
        <v>0</v>
      </c>
      <c r="N22" s="12">
        <v>0</v>
      </c>
      <c r="O22" s="45">
        <f t="shared" si="0"/>
        <v>30430</v>
      </c>
    </row>
    <row r="23" spans="2:15" ht="16" thickBot="1" x14ac:dyDescent="0.25">
      <c r="B23" s="92"/>
      <c r="C23" s="62" t="s">
        <v>107</v>
      </c>
      <c r="D23" s="62"/>
      <c r="E23" s="63"/>
      <c r="F23" s="16">
        <f t="shared" ref="F23:O23" si="1">+SUM(F12:F22)</f>
        <v>46689769.009979993</v>
      </c>
      <c r="G23" s="16">
        <f t="shared" si="1"/>
        <v>45256861.293140002</v>
      </c>
      <c r="H23" s="16">
        <f t="shared" si="1"/>
        <v>47388945.329999998</v>
      </c>
      <c r="I23" s="16">
        <f t="shared" si="1"/>
        <v>45422165.455000006</v>
      </c>
      <c r="J23" s="16">
        <f t="shared" si="1"/>
        <v>48671641.409999996</v>
      </c>
      <c r="K23" s="16">
        <f t="shared" si="1"/>
        <v>50711219.57</v>
      </c>
      <c r="L23" s="16">
        <f t="shared" si="1"/>
        <v>46615941</v>
      </c>
      <c r="M23" s="16">
        <f t="shared" si="1"/>
        <v>52025243.700000003</v>
      </c>
      <c r="N23" s="16">
        <f t="shared" si="1"/>
        <v>34597341.480000004</v>
      </c>
      <c r="O23" s="46">
        <f t="shared" si="1"/>
        <v>417379128.24812001</v>
      </c>
    </row>
    <row r="24" spans="2:15" x14ac:dyDescent="0.2">
      <c r="B24" s="93" t="s">
        <v>48</v>
      </c>
      <c r="C24" s="13" t="s">
        <v>99</v>
      </c>
      <c r="D24" s="13" t="s">
        <v>120</v>
      </c>
      <c r="E24" s="41" t="s">
        <v>96</v>
      </c>
      <c r="F24" s="14">
        <v>19744375</v>
      </c>
      <c r="G24" s="14">
        <v>21717328</v>
      </c>
      <c r="H24" s="14">
        <v>24488606</v>
      </c>
      <c r="I24" s="14">
        <v>24612273</v>
      </c>
      <c r="J24" s="14">
        <v>19835352</v>
      </c>
      <c r="K24" s="43">
        <v>16977463</v>
      </c>
      <c r="L24" s="43">
        <v>17378015</v>
      </c>
      <c r="M24" s="43">
        <v>16088725</v>
      </c>
      <c r="N24" s="43">
        <v>7191528</v>
      </c>
      <c r="O24" s="44">
        <f t="shared" si="0"/>
        <v>168033665</v>
      </c>
    </row>
    <row r="25" spans="2:15" x14ac:dyDescent="0.2">
      <c r="B25" s="94"/>
      <c r="C25" s="10" t="s">
        <v>100</v>
      </c>
      <c r="D25" s="10" t="s">
        <v>121</v>
      </c>
      <c r="E25" s="42" t="s">
        <v>97</v>
      </c>
      <c r="F25" s="11">
        <v>5061512</v>
      </c>
      <c r="G25" s="11">
        <v>3114159</v>
      </c>
      <c r="H25" s="11">
        <v>2501219</v>
      </c>
      <c r="I25" s="11">
        <v>1711806</v>
      </c>
      <c r="J25" s="11">
        <v>2736993</v>
      </c>
      <c r="K25" s="12">
        <v>3830459</v>
      </c>
      <c r="L25" s="12">
        <v>2637431</v>
      </c>
      <c r="M25" s="12">
        <v>587445</v>
      </c>
      <c r="N25" s="12">
        <v>344022</v>
      </c>
      <c r="O25" s="45">
        <f t="shared" si="0"/>
        <v>22525046</v>
      </c>
    </row>
    <row r="26" spans="2:15" x14ac:dyDescent="0.2">
      <c r="B26" s="94"/>
      <c r="C26" s="10" t="s">
        <v>99</v>
      </c>
      <c r="D26" s="10" t="s">
        <v>122</v>
      </c>
      <c r="E26" s="42" t="s">
        <v>98</v>
      </c>
      <c r="F26" s="11">
        <v>2870841</v>
      </c>
      <c r="G26" s="11">
        <v>1344657</v>
      </c>
      <c r="H26" s="11">
        <v>448755</v>
      </c>
      <c r="I26" s="11">
        <v>2431718</v>
      </c>
      <c r="J26" s="11">
        <v>4393595</v>
      </c>
      <c r="K26" s="12">
        <v>6153900</v>
      </c>
      <c r="L26" s="12">
        <v>6457975</v>
      </c>
      <c r="M26" s="12">
        <v>4705716</v>
      </c>
      <c r="N26" s="12">
        <v>1139610</v>
      </c>
      <c r="O26" s="45">
        <f t="shared" si="0"/>
        <v>29946767</v>
      </c>
    </row>
    <row r="27" spans="2:15" x14ac:dyDescent="0.2">
      <c r="B27" s="94"/>
      <c r="C27" s="10" t="s">
        <v>101</v>
      </c>
      <c r="D27" s="10" t="s">
        <v>123</v>
      </c>
      <c r="E27" s="42"/>
      <c r="F27" s="11">
        <v>7530249.7999999998</v>
      </c>
      <c r="G27" s="11">
        <v>6701092.9500000002</v>
      </c>
      <c r="H27" s="11">
        <v>6935744.290000001</v>
      </c>
      <c r="I27" s="11">
        <v>4642103.93</v>
      </c>
      <c r="J27" s="11">
        <v>5761934.2299999995</v>
      </c>
      <c r="K27" s="11">
        <v>5199532.49</v>
      </c>
      <c r="L27" s="11">
        <v>4602615</v>
      </c>
      <c r="M27" s="11">
        <v>5038059.9800000004</v>
      </c>
      <c r="N27" s="11">
        <v>3901236.27</v>
      </c>
      <c r="O27" s="45">
        <f t="shared" si="0"/>
        <v>50312568.940000005</v>
      </c>
    </row>
    <row r="28" spans="2:15" ht="17" customHeight="1" thickBot="1" x14ac:dyDescent="0.25">
      <c r="B28" s="95"/>
      <c r="C28" s="62" t="s">
        <v>95</v>
      </c>
      <c r="D28" s="62"/>
      <c r="E28" s="63"/>
      <c r="F28" s="16">
        <f t="shared" ref="F28:O28" si="2">+SUM(F24:F27)</f>
        <v>35206977.799999997</v>
      </c>
      <c r="G28" s="16">
        <f t="shared" si="2"/>
        <v>32877236.949999999</v>
      </c>
      <c r="H28" s="16">
        <f t="shared" si="2"/>
        <v>34374324.289999999</v>
      </c>
      <c r="I28" s="16">
        <f t="shared" si="2"/>
        <v>33397900.93</v>
      </c>
      <c r="J28" s="16">
        <f t="shared" si="2"/>
        <v>32727874.23</v>
      </c>
      <c r="K28" s="16">
        <f t="shared" si="2"/>
        <v>32161354.490000002</v>
      </c>
      <c r="L28" s="16">
        <f t="shared" si="2"/>
        <v>31076036</v>
      </c>
      <c r="M28" s="16">
        <f t="shared" si="2"/>
        <v>26419945.98</v>
      </c>
      <c r="N28" s="16">
        <f t="shared" si="2"/>
        <v>12576396.27</v>
      </c>
      <c r="O28" s="46">
        <f t="shared" si="2"/>
        <v>270818046.94</v>
      </c>
    </row>
    <row r="29" spans="2:15" x14ac:dyDescent="0.2">
      <c r="B29" s="64" t="s">
        <v>71</v>
      </c>
      <c r="C29" s="65"/>
      <c r="D29" s="65"/>
      <c r="E29" s="41" t="s">
        <v>124</v>
      </c>
      <c r="F29" s="14">
        <v>1970836.1800000002</v>
      </c>
      <c r="G29" s="14">
        <v>1886834.75291033</v>
      </c>
      <c r="H29" s="14">
        <v>2195788.3000000003</v>
      </c>
      <c r="I29" s="14">
        <v>2204789.4700000002</v>
      </c>
      <c r="J29" s="14">
        <v>2574821.2599999998</v>
      </c>
      <c r="K29" s="43">
        <v>2515880.4300000002</v>
      </c>
      <c r="L29" s="43">
        <v>2676520.0599999996</v>
      </c>
      <c r="M29" s="43">
        <v>2345388.7804899993</v>
      </c>
      <c r="N29" s="43">
        <v>1959180.0099999995</v>
      </c>
      <c r="O29" s="44">
        <f t="shared" si="0"/>
        <v>20330039.243400328</v>
      </c>
    </row>
    <row r="30" spans="2:15" x14ac:dyDescent="0.2">
      <c r="B30" s="60" t="s">
        <v>22</v>
      </c>
      <c r="C30" s="61"/>
      <c r="D30" s="61"/>
      <c r="E30" s="42" t="s">
        <v>124</v>
      </c>
      <c r="F30" s="11">
        <v>2753846.6654320001</v>
      </c>
      <c r="G30" s="11">
        <v>2843449.2398802899</v>
      </c>
      <c r="H30" s="11">
        <v>1772816.4327306999</v>
      </c>
      <c r="I30" s="11">
        <v>2428933.5050967997</v>
      </c>
      <c r="J30" s="11">
        <v>2965010.06</v>
      </c>
      <c r="K30" s="12">
        <v>2634500.1700000004</v>
      </c>
      <c r="L30" s="12">
        <v>2849158.5700000003</v>
      </c>
      <c r="M30" s="12">
        <v>2000712.003</v>
      </c>
      <c r="N30" s="12">
        <v>2257935.7399999998</v>
      </c>
      <c r="O30" s="45">
        <f t="shared" si="0"/>
        <v>22506362.386139788</v>
      </c>
    </row>
    <row r="31" spans="2:15" x14ac:dyDescent="0.2">
      <c r="B31" s="60" t="s">
        <v>47</v>
      </c>
      <c r="C31" s="61"/>
      <c r="D31" s="61"/>
      <c r="E31" s="42" t="s">
        <v>124</v>
      </c>
      <c r="F31" s="11">
        <v>2298854.8233969999</v>
      </c>
      <c r="G31" s="11">
        <v>2531134.0417282004</v>
      </c>
      <c r="H31" s="11">
        <v>2904216.2500721999</v>
      </c>
      <c r="I31" s="11">
        <v>2583809.4330899995</v>
      </c>
      <c r="J31" s="11">
        <v>2650685.5</v>
      </c>
      <c r="K31" s="12">
        <v>2592469.75</v>
      </c>
      <c r="L31" s="12">
        <v>2545906.4699999997</v>
      </c>
      <c r="M31" s="12">
        <v>2338347.4849999999</v>
      </c>
      <c r="N31" s="12">
        <v>1741084.06</v>
      </c>
      <c r="O31" s="45">
        <f t="shared" si="0"/>
        <v>22186507.813287396</v>
      </c>
    </row>
    <row r="32" spans="2:15" x14ac:dyDescent="0.2">
      <c r="B32" s="60" t="s">
        <v>84</v>
      </c>
      <c r="C32" s="61"/>
      <c r="D32" s="61"/>
      <c r="E32" s="42" t="s">
        <v>124</v>
      </c>
      <c r="F32" s="11">
        <v>197823.68999999997</v>
      </c>
      <c r="G32" s="11">
        <v>102259.28</v>
      </c>
      <c r="H32" s="11">
        <v>255127.72</v>
      </c>
      <c r="I32" s="11">
        <v>4063.13</v>
      </c>
      <c r="J32" s="11">
        <v>1246872.1299999999</v>
      </c>
      <c r="K32" s="12">
        <v>567979.86</v>
      </c>
      <c r="L32" s="12">
        <v>620929.34000000008</v>
      </c>
      <c r="M32" s="12">
        <v>482959.13000000006</v>
      </c>
      <c r="N32" s="12">
        <v>1056650.79</v>
      </c>
      <c r="O32" s="45">
        <f t="shared" si="0"/>
        <v>4534665.0699999994</v>
      </c>
    </row>
    <row r="33" spans="2:15" x14ac:dyDescent="0.2">
      <c r="B33" s="60" t="s">
        <v>79</v>
      </c>
      <c r="C33" s="61"/>
      <c r="D33" s="61"/>
      <c r="E33" s="42" t="s">
        <v>124</v>
      </c>
      <c r="F33" s="11">
        <v>182523.26</v>
      </c>
      <c r="G33" s="11">
        <v>146329.47999999998</v>
      </c>
      <c r="H33" s="11">
        <v>55746.62999999999</v>
      </c>
      <c r="I33" s="11">
        <v>119938.20000000001</v>
      </c>
      <c r="J33" s="11">
        <v>140958.47</v>
      </c>
      <c r="K33" s="12">
        <v>162931.41999999998</v>
      </c>
      <c r="L33" s="12">
        <v>316452.32999999996</v>
      </c>
      <c r="M33" s="12">
        <v>210766.07</v>
      </c>
      <c r="N33" s="12">
        <v>107401.57999999999</v>
      </c>
      <c r="O33" s="45">
        <f t="shared" si="0"/>
        <v>1443047.4400000002</v>
      </c>
    </row>
    <row r="34" spans="2:15" x14ac:dyDescent="0.2">
      <c r="B34" s="60" t="s">
        <v>10</v>
      </c>
      <c r="C34" s="61"/>
      <c r="D34" s="61"/>
      <c r="E34" s="42" t="s">
        <v>124</v>
      </c>
      <c r="F34" s="11">
        <v>501653.0064999999</v>
      </c>
      <c r="G34" s="11">
        <v>332783.23628090002</v>
      </c>
      <c r="H34" s="11">
        <v>413441.83080000005</v>
      </c>
      <c r="I34" s="11">
        <v>216075.01</v>
      </c>
      <c r="J34" s="11">
        <v>194864.19</v>
      </c>
      <c r="K34" s="12">
        <v>117788.78</v>
      </c>
      <c r="L34" s="12">
        <v>90707.28</v>
      </c>
      <c r="M34" s="12">
        <v>81769.399999999994</v>
      </c>
      <c r="N34" s="12">
        <v>104547.27</v>
      </c>
      <c r="O34" s="45">
        <f t="shared" si="0"/>
        <v>2053630.0035808999</v>
      </c>
    </row>
    <row r="35" spans="2:15" x14ac:dyDescent="0.2">
      <c r="B35" s="60" t="s">
        <v>82</v>
      </c>
      <c r="C35" s="61"/>
      <c r="D35" s="61"/>
      <c r="E35" s="42" t="s">
        <v>124</v>
      </c>
      <c r="F35" s="11">
        <v>36246.616999999998</v>
      </c>
      <c r="G35" s="11">
        <v>28320.614869672998</v>
      </c>
      <c r="H35" s="11">
        <v>39731.85</v>
      </c>
      <c r="I35" s="11">
        <v>72250.070000000007</v>
      </c>
      <c r="J35" s="11">
        <v>64788</v>
      </c>
      <c r="K35" s="12">
        <v>28554.550000000003</v>
      </c>
      <c r="L35" s="12">
        <v>19735.61</v>
      </c>
      <c r="M35" s="12">
        <v>13131.18</v>
      </c>
      <c r="N35" s="12">
        <v>14016.71</v>
      </c>
      <c r="O35" s="45">
        <f t="shared" si="0"/>
        <v>316775.20186967298</v>
      </c>
    </row>
    <row r="36" spans="2:15" x14ac:dyDescent="0.2">
      <c r="B36" s="60" t="s">
        <v>25</v>
      </c>
      <c r="C36" s="61"/>
      <c r="D36" s="61"/>
      <c r="E36" s="42" t="s">
        <v>124</v>
      </c>
      <c r="F36" s="11">
        <v>40144.76</v>
      </c>
      <c r="G36" s="11">
        <v>54237.120000000003</v>
      </c>
      <c r="H36" s="11">
        <v>21476.68</v>
      </c>
      <c r="I36" s="11">
        <v>42600.200000000004</v>
      </c>
      <c r="J36" s="11">
        <v>10399.529999999999</v>
      </c>
      <c r="K36" s="12">
        <v>43059.29</v>
      </c>
      <c r="L36" s="12">
        <v>62281.61</v>
      </c>
      <c r="M36" s="12">
        <v>24351.86</v>
      </c>
      <c r="N36" s="12">
        <v>6326.6</v>
      </c>
      <c r="O36" s="45">
        <f t="shared" si="0"/>
        <v>304877.64999999997</v>
      </c>
    </row>
    <row r="37" spans="2:15" x14ac:dyDescent="0.2">
      <c r="B37" s="60" t="s">
        <v>212</v>
      </c>
      <c r="C37" s="61"/>
      <c r="D37" s="61"/>
      <c r="E37" s="42" t="s">
        <v>124</v>
      </c>
      <c r="F37" s="11">
        <v>413.58100000000002</v>
      </c>
      <c r="G37" s="11">
        <v>542.76</v>
      </c>
      <c r="H37" s="11">
        <v>5520.92</v>
      </c>
      <c r="I37" s="11">
        <v>6260.8212684999999</v>
      </c>
      <c r="J37" s="11">
        <v>1986.37</v>
      </c>
      <c r="K37" s="12">
        <v>308.36</v>
      </c>
      <c r="L37" s="12">
        <v>2116.16</v>
      </c>
      <c r="M37" s="12">
        <v>569.92999999999995</v>
      </c>
      <c r="N37" s="12">
        <v>641.45000000000005</v>
      </c>
      <c r="O37" s="45">
        <f t="shared" si="0"/>
        <v>18360.352268500003</v>
      </c>
    </row>
    <row r="38" spans="2:15" ht="16" thickBot="1" x14ac:dyDescent="0.25">
      <c r="B38" s="69" t="s">
        <v>102</v>
      </c>
      <c r="C38" s="70"/>
      <c r="D38" s="70"/>
      <c r="E38" s="71"/>
      <c r="F38" s="17">
        <f t="shared" ref="F38:O38" si="3">+SUM(F29:F37)</f>
        <v>7982342.5833289996</v>
      </c>
      <c r="G38" s="17">
        <f t="shared" si="3"/>
        <v>7925890.5256693941</v>
      </c>
      <c r="H38" s="17">
        <f t="shared" si="3"/>
        <v>7663866.6136028981</v>
      </c>
      <c r="I38" s="17">
        <f t="shared" si="3"/>
        <v>7678719.8394552991</v>
      </c>
      <c r="J38" s="17">
        <f t="shared" si="3"/>
        <v>9850385.5099999979</v>
      </c>
      <c r="K38" s="17">
        <f t="shared" si="3"/>
        <v>8663472.6099999994</v>
      </c>
      <c r="L38" s="17">
        <f t="shared" si="3"/>
        <v>9183807.4299999978</v>
      </c>
      <c r="M38" s="17">
        <f t="shared" si="3"/>
        <v>7497995.83849</v>
      </c>
      <c r="N38" s="17">
        <f t="shared" si="3"/>
        <v>7247784.2099999981</v>
      </c>
      <c r="O38" s="15">
        <f t="shared" si="3"/>
        <v>73694265.160546571</v>
      </c>
    </row>
    <row r="39" spans="2:15" ht="26" customHeight="1" thickBot="1" x14ac:dyDescent="0.25">
      <c r="B39" s="66" t="s">
        <v>103</v>
      </c>
      <c r="C39" s="67"/>
      <c r="D39" s="67"/>
      <c r="E39" s="67"/>
      <c r="F39" s="20">
        <f t="shared" ref="F39:O39" si="4">+F23+F28+F38</f>
        <v>89879089.393308997</v>
      </c>
      <c r="G39" s="20">
        <f t="shared" si="4"/>
        <v>86059988.768809393</v>
      </c>
      <c r="H39" s="20">
        <f t="shared" si="4"/>
        <v>89427136.233602896</v>
      </c>
      <c r="I39" s="20">
        <f t="shared" si="4"/>
        <v>86498786.224455297</v>
      </c>
      <c r="J39" s="20">
        <f t="shared" si="4"/>
        <v>91249901.150000006</v>
      </c>
      <c r="K39" s="20">
        <f t="shared" si="4"/>
        <v>91536046.670000002</v>
      </c>
      <c r="L39" s="20">
        <f t="shared" si="4"/>
        <v>86875784.429999992</v>
      </c>
      <c r="M39" s="20">
        <f t="shared" si="4"/>
        <v>85943185.518490002</v>
      </c>
      <c r="N39" s="20">
        <f t="shared" si="4"/>
        <v>54421521.960000001</v>
      </c>
      <c r="O39" s="21">
        <f t="shared" si="4"/>
        <v>761891440.34866655</v>
      </c>
    </row>
    <row r="40" spans="2:15" x14ac:dyDescent="0.2">
      <c r="B40" s="6"/>
    </row>
    <row r="41" spans="2:15" x14ac:dyDescent="0.2">
      <c r="B41" s="19" t="s">
        <v>104</v>
      </c>
    </row>
    <row r="42" spans="2:15" x14ac:dyDescent="0.2">
      <c r="B42" s="68" t="s">
        <v>352</v>
      </c>
      <c r="C42" s="68"/>
      <c r="D42" s="68"/>
      <c r="E42" s="68"/>
      <c r="F42" s="68"/>
      <c r="G42" s="68"/>
      <c r="H42" s="68"/>
      <c r="I42" s="68"/>
      <c r="J42" s="68"/>
    </row>
    <row r="43" spans="2:15" x14ac:dyDescent="0.2">
      <c r="B43" s="68" t="s">
        <v>105</v>
      </c>
      <c r="C43" s="68"/>
      <c r="D43" s="68"/>
      <c r="E43" s="68"/>
      <c r="F43" s="68"/>
      <c r="G43" s="68"/>
      <c r="H43" s="68"/>
      <c r="I43" s="68"/>
      <c r="J43" s="68"/>
    </row>
    <row r="44" spans="2:15" x14ac:dyDescent="0.2">
      <c r="B44" s="68" t="s">
        <v>106</v>
      </c>
      <c r="C44" s="68"/>
      <c r="D44" s="68"/>
      <c r="E44" s="68"/>
      <c r="F44" s="68"/>
      <c r="G44" s="68"/>
      <c r="H44" s="68"/>
      <c r="I44" s="68"/>
      <c r="J44" s="68"/>
    </row>
  </sheetData>
  <autoFilter ref="B11:J39" xr:uid="{3E79AA48-1EA8-A749-B22E-9DFEA107AD5A}"/>
  <mergeCells count="27">
    <mergeCell ref="B37:D37"/>
    <mergeCell ref="B2:O2"/>
    <mergeCell ref="B3:O3"/>
    <mergeCell ref="B4:O4"/>
    <mergeCell ref="B5:O5"/>
    <mergeCell ref="B6:O6"/>
    <mergeCell ref="B8:O8"/>
    <mergeCell ref="B10:O10"/>
    <mergeCell ref="B7:O7"/>
    <mergeCell ref="B9:O9"/>
    <mergeCell ref="B34:D34"/>
    <mergeCell ref="B35:D35"/>
    <mergeCell ref="B36:D36"/>
    <mergeCell ref="B12:B23"/>
    <mergeCell ref="B24:B28"/>
    <mergeCell ref="C23:E23"/>
    <mergeCell ref="B39:E39"/>
    <mergeCell ref="B42:J42"/>
    <mergeCell ref="B43:J43"/>
    <mergeCell ref="B44:J44"/>
    <mergeCell ref="B38:E38"/>
    <mergeCell ref="B33:D33"/>
    <mergeCell ref="C28:E28"/>
    <mergeCell ref="B29:D29"/>
    <mergeCell ref="B30:D30"/>
    <mergeCell ref="B31:D31"/>
    <mergeCell ref="B32:D32"/>
  </mergeCells>
  <phoneticPr fontId="11" type="noConversion"/>
  <pageMargins left="0.7" right="0.7" top="0.75" bottom="0.75" header="0.3" footer="0.3"/>
  <ignoredErrors>
    <ignoredError sqref="O20" formulaRange="1"/>
    <ignoredError sqref="O23 O28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7CD9-012A-7542-9AB5-E7D065F38F70}">
  <dimension ref="B1:AX148"/>
  <sheetViews>
    <sheetView showGridLines="0" zoomScale="140" zoomScaleNormal="140" workbookViewId="0">
      <pane ySplit="13" topLeftCell="A146" activePane="bottomLeft" state="frozen"/>
      <selection pane="bottomLeft" activeCell="B147" sqref="B147:J147"/>
    </sheetView>
  </sheetViews>
  <sheetFormatPr baseColWidth="10" defaultColWidth="10.83203125" defaultRowHeight="15" x14ac:dyDescent="0.2"/>
  <cols>
    <col min="1" max="1" width="1.83203125" style="1" customWidth="1"/>
    <col min="2" max="2" width="12.83203125" style="8" customWidth="1"/>
    <col min="3" max="3" width="20.83203125" style="9" customWidth="1"/>
    <col min="4" max="4" width="29.83203125" style="9" customWidth="1"/>
    <col min="5" max="9" width="12.83203125" style="7" customWidth="1"/>
    <col min="10" max="49" width="12.83203125" style="1" customWidth="1"/>
    <col min="50" max="50" width="16" style="1" customWidth="1"/>
    <col min="51" max="56" width="12.83203125" style="1" customWidth="1"/>
    <col min="57" max="16384" width="10.83203125" style="1"/>
  </cols>
  <sheetData>
    <row r="1" spans="2:50" ht="8" customHeight="1" x14ac:dyDescent="0.2">
      <c r="B1" s="4"/>
      <c r="C1" s="1"/>
      <c r="D1" s="1"/>
      <c r="E1" s="5"/>
      <c r="F1" s="5"/>
      <c r="G1" s="5"/>
      <c r="H1" s="5"/>
      <c r="I1" s="5"/>
    </row>
    <row r="2" spans="2:50" ht="12" customHeight="1" x14ac:dyDescent="0.2">
      <c r="B2" s="76"/>
      <c r="C2" s="76"/>
      <c r="D2" s="76"/>
      <c r="E2" s="76"/>
      <c r="F2" s="76"/>
      <c r="G2" s="76"/>
      <c r="H2" s="76"/>
      <c r="I2" s="76"/>
    </row>
    <row r="3" spans="2:50" ht="16" customHeight="1" x14ac:dyDescent="0.2">
      <c r="B3" s="76" t="s">
        <v>0</v>
      </c>
      <c r="C3" s="76"/>
      <c r="D3" s="76"/>
      <c r="E3" s="76"/>
      <c r="F3" s="76"/>
      <c r="G3" s="76"/>
      <c r="H3" s="76"/>
      <c r="I3" s="76"/>
      <c r="J3" s="76"/>
      <c r="K3" s="76"/>
    </row>
    <row r="4" spans="2:50" ht="16" customHeight="1" x14ac:dyDescent="0.2">
      <c r="B4" s="76" t="s">
        <v>1</v>
      </c>
      <c r="C4" s="76"/>
      <c r="D4" s="76"/>
      <c r="E4" s="76"/>
      <c r="F4" s="76"/>
      <c r="G4" s="76"/>
      <c r="H4" s="76"/>
      <c r="I4" s="76"/>
      <c r="J4" s="76"/>
      <c r="K4" s="76"/>
    </row>
    <row r="5" spans="2:50" ht="16" customHeight="1" x14ac:dyDescent="0.2">
      <c r="B5" s="76" t="s">
        <v>2</v>
      </c>
      <c r="C5" s="76"/>
      <c r="D5" s="76"/>
      <c r="E5" s="76"/>
      <c r="F5" s="76"/>
      <c r="G5" s="76"/>
      <c r="H5" s="76"/>
      <c r="I5" s="76"/>
      <c r="J5" s="76"/>
      <c r="K5" s="76"/>
    </row>
    <row r="6" spans="2:50" ht="16" customHeight="1" x14ac:dyDescent="0.2">
      <c r="B6" s="76" t="s">
        <v>3</v>
      </c>
      <c r="C6" s="76"/>
      <c r="D6" s="76"/>
      <c r="E6" s="76"/>
      <c r="F6" s="76"/>
      <c r="G6" s="76"/>
      <c r="H6" s="76"/>
      <c r="I6" s="76"/>
      <c r="J6" s="76"/>
      <c r="K6" s="76"/>
    </row>
    <row r="7" spans="2:50" x14ac:dyDescent="0.2">
      <c r="B7" s="79" t="s">
        <v>351</v>
      </c>
      <c r="C7" s="79"/>
      <c r="D7" s="79"/>
      <c r="E7" s="79"/>
      <c r="F7" s="79"/>
      <c r="G7" s="79"/>
      <c r="H7" s="79"/>
      <c r="I7" s="79"/>
      <c r="J7" s="79"/>
      <c r="K7" s="79"/>
    </row>
    <row r="8" spans="2:50" x14ac:dyDescent="0.2">
      <c r="B8" s="4"/>
      <c r="C8" s="1"/>
      <c r="D8" s="1"/>
      <c r="E8" s="5"/>
      <c r="F8" s="5"/>
      <c r="G8" s="5"/>
      <c r="H8" s="5"/>
      <c r="I8" s="5"/>
    </row>
    <row r="9" spans="2:50" ht="16" x14ac:dyDescent="0.2">
      <c r="B9" s="82" t="s">
        <v>350</v>
      </c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2:50" x14ac:dyDescent="0.2">
      <c r="B10" s="4"/>
      <c r="C10" s="1"/>
      <c r="D10" s="1"/>
      <c r="E10" s="5"/>
      <c r="F10" s="5"/>
      <c r="G10" s="5"/>
      <c r="H10" s="5"/>
      <c r="I10" s="5"/>
    </row>
    <row r="11" spans="2:50" ht="27" customHeight="1" thickBot="1" x14ac:dyDescent="0.25">
      <c r="B11" s="102" t="s">
        <v>214</v>
      </c>
      <c r="C11" s="102"/>
      <c r="D11" s="102"/>
      <c r="E11" s="102"/>
      <c r="F11" s="102"/>
      <c r="G11" s="102"/>
      <c r="H11" s="102"/>
      <c r="I11" s="102"/>
      <c r="J11" s="102"/>
      <c r="K11" s="102"/>
    </row>
    <row r="12" spans="2:50" ht="27" customHeight="1" thickBot="1" x14ac:dyDescent="0.25">
      <c r="B12" s="30"/>
      <c r="C12" s="30"/>
      <c r="D12" s="30"/>
      <c r="E12" s="99" t="s">
        <v>125</v>
      </c>
      <c r="F12" s="100"/>
      <c r="G12" s="100"/>
      <c r="H12" s="100"/>
      <c r="I12" s="101"/>
      <c r="J12" s="99" t="s">
        <v>128</v>
      </c>
      <c r="K12" s="100"/>
      <c r="L12" s="100"/>
      <c r="M12" s="100"/>
      <c r="N12" s="101"/>
      <c r="O12" s="99" t="s">
        <v>129</v>
      </c>
      <c r="P12" s="100"/>
      <c r="Q12" s="100"/>
      <c r="R12" s="100"/>
      <c r="S12" s="101"/>
      <c r="T12" s="100" t="s">
        <v>132</v>
      </c>
      <c r="U12" s="100"/>
      <c r="V12" s="100"/>
      <c r="W12" s="100"/>
      <c r="X12" s="101"/>
      <c r="Y12" s="99" t="s">
        <v>134</v>
      </c>
      <c r="Z12" s="100"/>
      <c r="AA12" s="100"/>
      <c r="AB12" s="100"/>
      <c r="AC12" s="100"/>
      <c r="AD12" s="99" t="s">
        <v>136</v>
      </c>
      <c r="AE12" s="100"/>
      <c r="AF12" s="100"/>
      <c r="AG12" s="100"/>
      <c r="AH12" s="101"/>
      <c r="AI12" s="99" t="s">
        <v>138</v>
      </c>
      <c r="AJ12" s="100"/>
      <c r="AK12" s="100"/>
      <c r="AL12" s="100"/>
      <c r="AM12" s="101"/>
      <c r="AN12" s="99" t="s">
        <v>140</v>
      </c>
      <c r="AO12" s="100"/>
      <c r="AP12" s="100"/>
      <c r="AQ12" s="100"/>
      <c r="AR12" s="101"/>
      <c r="AS12" s="99" t="s">
        <v>142</v>
      </c>
      <c r="AT12" s="100"/>
      <c r="AU12" s="100"/>
      <c r="AV12" s="100"/>
      <c r="AW12" s="101"/>
    </row>
    <row r="13" spans="2:50" s="3" customFormat="1" ht="33" customHeight="1" thickBot="1" x14ac:dyDescent="0.25">
      <c r="B13" s="28" t="s">
        <v>12</v>
      </c>
      <c r="C13" s="22" t="s">
        <v>4</v>
      </c>
      <c r="D13" s="36" t="s">
        <v>5</v>
      </c>
      <c r="E13" s="34" t="s">
        <v>6</v>
      </c>
      <c r="F13" s="32" t="s">
        <v>7</v>
      </c>
      <c r="G13" s="32" t="s">
        <v>8</v>
      </c>
      <c r="H13" s="32" t="s">
        <v>9</v>
      </c>
      <c r="I13" s="35" t="s">
        <v>126</v>
      </c>
      <c r="J13" s="34" t="s">
        <v>6</v>
      </c>
      <c r="K13" s="32" t="s">
        <v>7</v>
      </c>
      <c r="L13" s="32" t="s">
        <v>8</v>
      </c>
      <c r="M13" s="32" t="s">
        <v>9</v>
      </c>
      <c r="N13" s="35" t="s">
        <v>127</v>
      </c>
      <c r="O13" s="34" t="s">
        <v>6</v>
      </c>
      <c r="P13" s="32" t="s">
        <v>7</v>
      </c>
      <c r="Q13" s="32" t="s">
        <v>8</v>
      </c>
      <c r="R13" s="32" t="s">
        <v>9</v>
      </c>
      <c r="S13" s="35" t="s">
        <v>130</v>
      </c>
      <c r="T13" s="54" t="s">
        <v>6</v>
      </c>
      <c r="U13" s="32" t="s">
        <v>7</v>
      </c>
      <c r="V13" s="32" t="s">
        <v>8</v>
      </c>
      <c r="W13" s="32" t="s">
        <v>9</v>
      </c>
      <c r="X13" s="35" t="s">
        <v>131</v>
      </c>
      <c r="Y13" s="34" t="s">
        <v>6</v>
      </c>
      <c r="Z13" s="32" t="s">
        <v>7</v>
      </c>
      <c r="AA13" s="32" t="s">
        <v>8</v>
      </c>
      <c r="AB13" s="32" t="s">
        <v>9</v>
      </c>
      <c r="AC13" s="57" t="s">
        <v>133</v>
      </c>
      <c r="AD13" s="34" t="s">
        <v>6</v>
      </c>
      <c r="AE13" s="32" t="s">
        <v>7</v>
      </c>
      <c r="AF13" s="32" t="s">
        <v>8</v>
      </c>
      <c r="AG13" s="32" t="s">
        <v>9</v>
      </c>
      <c r="AH13" s="35" t="s">
        <v>135</v>
      </c>
      <c r="AI13" s="34" t="s">
        <v>6</v>
      </c>
      <c r="AJ13" s="32" t="s">
        <v>7</v>
      </c>
      <c r="AK13" s="32" t="s">
        <v>8</v>
      </c>
      <c r="AL13" s="32" t="s">
        <v>9</v>
      </c>
      <c r="AM13" s="35" t="s">
        <v>137</v>
      </c>
      <c r="AN13" s="34" t="s">
        <v>6</v>
      </c>
      <c r="AO13" s="32" t="s">
        <v>7</v>
      </c>
      <c r="AP13" s="32" t="s">
        <v>8</v>
      </c>
      <c r="AQ13" s="32" t="s">
        <v>9</v>
      </c>
      <c r="AR13" s="35" t="s">
        <v>139</v>
      </c>
      <c r="AS13" s="34" t="s">
        <v>6</v>
      </c>
      <c r="AT13" s="32" t="s">
        <v>7</v>
      </c>
      <c r="AU13" s="32" t="s">
        <v>8</v>
      </c>
      <c r="AV13" s="32" t="s">
        <v>9</v>
      </c>
      <c r="AW13" s="35" t="s">
        <v>141</v>
      </c>
      <c r="AX13" s="3" t="s">
        <v>213</v>
      </c>
    </row>
    <row r="14" spans="2:50" x14ac:dyDescent="0.2">
      <c r="B14" s="49" t="s">
        <v>215</v>
      </c>
      <c r="C14" s="50" t="s">
        <v>10</v>
      </c>
      <c r="D14" s="52" t="s">
        <v>143</v>
      </c>
      <c r="E14" s="37">
        <v>23309.056499999999</v>
      </c>
      <c r="F14" s="25">
        <v>17070.96</v>
      </c>
      <c r="G14" s="25">
        <v>176935.96</v>
      </c>
      <c r="H14" s="25">
        <v>20606.259999999998</v>
      </c>
      <c r="I14" s="26">
        <f>+SUM(E14:H14)</f>
        <v>237922.2365</v>
      </c>
      <c r="J14" s="37">
        <v>28008.39</v>
      </c>
      <c r="K14" s="25">
        <v>17634.7</v>
      </c>
      <c r="L14" s="25">
        <v>30656.94</v>
      </c>
      <c r="M14" s="25">
        <v>120131.8</v>
      </c>
      <c r="N14" s="26">
        <f>+SUM(J14:M14)</f>
        <v>196431.83000000002</v>
      </c>
      <c r="O14" s="37">
        <v>42968.082999999999</v>
      </c>
      <c r="P14" s="25">
        <v>0</v>
      </c>
      <c r="Q14" s="25">
        <v>55973.198799999998</v>
      </c>
      <c r="R14" s="25">
        <v>211308.41</v>
      </c>
      <c r="S14" s="26">
        <f>+SUM(O14:R14)</f>
        <v>310249.69180000003</v>
      </c>
      <c r="T14" s="55">
        <v>17773</v>
      </c>
      <c r="U14" s="25">
        <v>19404.75</v>
      </c>
      <c r="V14" s="25">
        <v>30961.4</v>
      </c>
      <c r="W14" s="25">
        <v>51637.72</v>
      </c>
      <c r="X14" s="33">
        <f>+SUM(T14:W14)</f>
        <v>119776.87</v>
      </c>
      <c r="Y14" s="25">
        <v>11579</v>
      </c>
      <c r="Z14" s="25">
        <v>20929.53</v>
      </c>
      <c r="AA14" s="25">
        <v>28600.65</v>
      </c>
      <c r="AB14" s="25">
        <v>14209.39</v>
      </c>
      <c r="AC14" s="58">
        <f>+SUM(Y14:AB14)</f>
        <v>75318.570000000007</v>
      </c>
      <c r="AD14" s="37">
        <v>1912.23</v>
      </c>
      <c r="AE14" s="25">
        <v>9900.06</v>
      </c>
      <c r="AF14" s="25">
        <v>3003.66</v>
      </c>
      <c r="AG14" s="25">
        <v>2345.27</v>
      </c>
      <c r="AH14" s="26">
        <f>+SUM(AD14:AG14)</f>
        <v>17161.219999999998</v>
      </c>
      <c r="AI14" s="37">
        <v>6709.18</v>
      </c>
      <c r="AJ14" s="25">
        <v>15879.92</v>
      </c>
      <c r="AK14" s="25">
        <v>12031.45</v>
      </c>
      <c r="AL14" s="25">
        <v>8741.4599999999991</v>
      </c>
      <c r="AM14" s="26">
        <f>+SUM(AI14:AL14)</f>
        <v>43362.01</v>
      </c>
      <c r="AN14" s="37">
        <v>15274.119999999999</v>
      </c>
      <c r="AO14" s="25">
        <v>6084.63</v>
      </c>
      <c r="AP14" s="25">
        <v>6412.45</v>
      </c>
      <c r="AQ14" s="25">
        <v>20489.8</v>
      </c>
      <c r="AR14" s="26">
        <f>+SUM(AN14:AQ14)</f>
        <v>48261</v>
      </c>
      <c r="AS14" s="37">
        <v>269.57</v>
      </c>
      <c r="AT14" s="25">
        <v>3657.46</v>
      </c>
      <c r="AU14" s="25">
        <v>2461.48</v>
      </c>
      <c r="AV14" s="25">
        <v>38699.9</v>
      </c>
      <c r="AW14" s="26">
        <f>+SUM(AS14:AV14)</f>
        <v>45088.41</v>
      </c>
      <c r="AX14" s="31">
        <f>+I14+N14+S14+X14+AC14+AH14+AM14+AR14+AW14</f>
        <v>1093571.8382999999</v>
      </c>
    </row>
    <row r="15" spans="2:50" x14ac:dyDescent="0.2">
      <c r="B15" s="49" t="s">
        <v>216</v>
      </c>
      <c r="C15" s="50" t="s">
        <v>10</v>
      </c>
      <c r="D15" s="52" t="s">
        <v>144</v>
      </c>
      <c r="E15" s="37">
        <v>1067.0899999999999</v>
      </c>
      <c r="F15" s="25">
        <v>1370.26</v>
      </c>
      <c r="G15" s="25">
        <v>0</v>
      </c>
      <c r="H15" s="25">
        <v>4389</v>
      </c>
      <c r="I15" s="26">
        <f t="shared" ref="I15:I78" si="0">+SUM(E15:H15)</f>
        <v>6826.35</v>
      </c>
      <c r="J15" s="37">
        <v>0</v>
      </c>
      <c r="K15" s="25">
        <v>2052.1111378999999</v>
      </c>
      <c r="L15" s="25">
        <v>0</v>
      </c>
      <c r="M15" s="25">
        <v>16742.985143000002</v>
      </c>
      <c r="N15" s="26">
        <f t="shared" ref="N15:N78" si="1">+SUM(J15:M15)</f>
        <v>18795.096280900001</v>
      </c>
      <c r="O15" s="37">
        <v>0</v>
      </c>
      <c r="P15" s="25">
        <v>0</v>
      </c>
      <c r="Q15" s="25">
        <v>0</v>
      </c>
      <c r="R15" s="25">
        <v>1676.14</v>
      </c>
      <c r="S15" s="26">
        <f t="shared" ref="S15:S78" si="2">+SUM(O15:R15)</f>
        <v>1676.14</v>
      </c>
      <c r="T15" s="55">
        <v>0</v>
      </c>
      <c r="U15" s="25">
        <v>0</v>
      </c>
      <c r="V15" s="25">
        <v>0</v>
      </c>
      <c r="W15" s="25">
        <v>257.11</v>
      </c>
      <c r="X15" s="33">
        <f t="shared" ref="X15:X78" si="3">+SUM(T15:W15)</f>
        <v>257.11</v>
      </c>
      <c r="Y15" s="25">
        <v>0</v>
      </c>
      <c r="Z15" s="25">
        <v>0</v>
      </c>
      <c r="AA15" s="25">
        <v>0</v>
      </c>
      <c r="AB15" s="25">
        <v>1731.8</v>
      </c>
      <c r="AC15" s="58">
        <f t="shared" ref="AC15:AC78" si="4">+SUM(Y15:AB15)</f>
        <v>1731.8</v>
      </c>
      <c r="AD15" s="37">
        <v>0</v>
      </c>
      <c r="AE15" s="25">
        <v>0</v>
      </c>
      <c r="AF15" s="25">
        <v>1463.34</v>
      </c>
      <c r="AG15" s="25">
        <v>699.25</v>
      </c>
      <c r="AH15" s="26">
        <f t="shared" ref="AH15:AH78" si="5">+SUM(AD15:AG15)</f>
        <v>2162.59</v>
      </c>
      <c r="AI15" s="37">
        <v>0</v>
      </c>
      <c r="AJ15" s="25">
        <v>0</v>
      </c>
      <c r="AK15" s="25">
        <v>0</v>
      </c>
      <c r="AL15" s="25">
        <v>0</v>
      </c>
      <c r="AM15" s="26">
        <f t="shared" ref="AM15:AM78" si="6">+SUM(AI15:AL15)</f>
        <v>0</v>
      </c>
      <c r="AN15" s="37">
        <v>0</v>
      </c>
      <c r="AO15" s="25">
        <v>0</v>
      </c>
      <c r="AP15" s="25">
        <v>700.01</v>
      </c>
      <c r="AQ15" s="25">
        <v>235.84</v>
      </c>
      <c r="AR15" s="26">
        <f t="shared" ref="AR15:AR78" si="7">+SUM(AN15:AQ15)</f>
        <v>935.85</v>
      </c>
      <c r="AS15" s="37">
        <v>0</v>
      </c>
      <c r="AT15" s="25">
        <v>0</v>
      </c>
      <c r="AU15" s="25">
        <v>0</v>
      </c>
      <c r="AV15" s="25">
        <v>603.53</v>
      </c>
      <c r="AW15" s="26">
        <f t="shared" ref="AW15:AW78" si="8">+SUM(AS15:AV15)</f>
        <v>603.53</v>
      </c>
      <c r="AX15" s="31">
        <f t="shared" ref="AX15:AX78" si="9">+I15+N15+S15+X15+AC15+AH15+AM15+AR15+AW15</f>
        <v>32988.4662809</v>
      </c>
    </row>
    <row r="16" spans="2:50" x14ac:dyDescent="0.2">
      <c r="B16" s="49" t="s">
        <v>217</v>
      </c>
      <c r="C16" s="50" t="s">
        <v>10</v>
      </c>
      <c r="D16" s="52" t="s">
        <v>145</v>
      </c>
      <c r="E16" s="37">
        <v>390.53</v>
      </c>
      <c r="F16" s="25">
        <v>856.81</v>
      </c>
      <c r="G16" s="25">
        <v>72363.37</v>
      </c>
      <c r="H16" s="25">
        <v>0</v>
      </c>
      <c r="I16" s="26">
        <f t="shared" si="0"/>
        <v>73610.709999999992</v>
      </c>
      <c r="J16" s="37">
        <v>308.04000000000002</v>
      </c>
      <c r="K16" s="25">
        <v>883.88</v>
      </c>
      <c r="L16" s="25">
        <v>712.14</v>
      </c>
      <c r="M16" s="25">
        <v>36457.07</v>
      </c>
      <c r="N16" s="26">
        <f t="shared" si="1"/>
        <v>38361.129999999997</v>
      </c>
      <c r="O16" s="37">
        <v>1007.9</v>
      </c>
      <c r="P16" s="25">
        <v>0</v>
      </c>
      <c r="Q16" s="25">
        <v>1668.19</v>
      </c>
      <c r="R16" s="25">
        <v>18258.11</v>
      </c>
      <c r="S16" s="26">
        <f t="shared" si="2"/>
        <v>20934.2</v>
      </c>
      <c r="T16" s="55">
        <v>0</v>
      </c>
      <c r="U16" s="25">
        <v>0</v>
      </c>
      <c r="V16" s="25">
        <v>0</v>
      </c>
      <c r="W16" s="25">
        <v>20412.05</v>
      </c>
      <c r="X16" s="33">
        <f t="shared" si="3"/>
        <v>20412.05</v>
      </c>
      <c r="Y16" s="25">
        <v>0</v>
      </c>
      <c r="Z16" s="25">
        <v>0</v>
      </c>
      <c r="AA16" s="25">
        <v>0</v>
      </c>
      <c r="AB16" s="25">
        <v>1135.67</v>
      </c>
      <c r="AC16" s="58">
        <f t="shared" si="4"/>
        <v>1135.67</v>
      </c>
      <c r="AD16" s="37">
        <v>0</v>
      </c>
      <c r="AE16" s="25">
        <v>0</v>
      </c>
      <c r="AF16" s="25">
        <v>0</v>
      </c>
      <c r="AG16" s="25">
        <v>0</v>
      </c>
      <c r="AH16" s="26">
        <f t="shared" si="5"/>
        <v>0</v>
      </c>
      <c r="AI16" s="37">
        <v>0</v>
      </c>
      <c r="AJ16" s="25">
        <v>0</v>
      </c>
      <c r="AK16" s="25">
        <v>0</v>
      </c>
      <c r="AL16" s="25">
        <v>0</v>
      </c>
      <c r="AM16" s="26">
        <f t="shared" si="6"/>
        <v>0</v>
      </c>
      <c r="AN16" s="37">
        <v>0</v>
      </c>
      <c r="AO16" s="25">
        <v>0</v>
      </c>
      <c r="AP16" s="25">
        <v>0</v>
      </c>
      <c r="AQ16" s="25">
        <v>0</v>
      </c>
      <c r="AR16" s="26">
        <f t="shared" si="7"/>
        <v>0</v>
      </c>
      <c r="AS16" s="37">
        <v>0</v>
      </c>
      <c r="AT16" s="25">
        <v>0</v>
      </c>
      <c r="AU16" s="25">
        <v>0</v>
      </c>
      <c r="AV16" s="25">
        <v>0</v>
      </c>
      <c r="AW16" s="26">
        <f t="shared" si="8"/>
        <v>0</v>
      </c>
      <c r="AX16" s="31">
        <f t="shared" si="9"/>
        <v>154453.76000000001</v>
      </c>
    </row>
    <row r="17" spans="2:50" x14ac:dyDescent="0.2">
      <c r="B17" s="49" t="s">
        <v>218</v>
      </c>
      <c r="C17" s="50" t="s">
        <v>10</v>
      </c>
      <c r="D17" s="52" t="s">
        <v>146</v>
      </c>
      <c r="E17" s="37">
        <v>0</v>
      </c>
      <c r="F17" s="25">
        <v>0</v>
      </c>
      <c r="G17" s="25">
        <v>0</v>
      </c>
      <c r="H17" s="25">
        <v>0</v>
      </c>
      <c r="I17" s="26">
        <f t="shared" si="0"/>
        <v>0</v>
      </c>
      <c r="J17" s="37">
        <v>0</v>
      </c>
      <c r="K17" s="25">
        <v>0</v>
      </c>
      <c r="L17" s="25">
        <v>0</v>
      </c>
      <c r="M17" s="25">
        <v>0</v>
      </c>
      <c r="N17" s="26">
        <f t="shared" si="1"/>
        <v>0</v>
      </c>
      <c r="O17" s="37">
        <v>0</v>
      </c>
      <c r="P17" s="25">
        <v>0</v>
      </c>
      <c r="Q17" s="25">
        <v>0</v>
      </c>
      <c r="R17" s="25">
        <v>0</v>
      </c>
      <c r="S17" s="26">
        <f t="shared" si="2"/>
        <v>0</v>
      </c>
      <c r="T17" s="55">
        <v>0</v>
      </c>
      <c r="U17" s="25">
        <v>0</v>
      </c>
      <c r="V17" s="25">
        <v>0</v>
      </c>
      <c r="W17" s="25">
        <v>0</v>
      </c>
      <c r="X17" s="33">
        <f t="shared" si="3"/>
        <v>0</v>
      </c>
      <c r="Y17" s="25">
        <v>0</v>
      </c>
      <c r="Z17" s="25">
        <v>0</v>
      </c>
      <c r="AA17" s="25">
        <v>0</v>
      </c>
      <c r="AB17" s="25">
        <v>0</v>
      </c>
      <c r="AC17" s="58">
        <f t="shared" si="4"/>
        <v>0</v>
      </c>
      <c r="AD17" s="37">
        <v>0</v>
      </c>
      <c r="AE17" s="25">
        <v>0</v>
      </c>
      <c r="AF17" s="25">
        <v>0</v>
      </c>
      <c r="AG17" s="25">
        <v>0</v>
      </c>
      <c r="AH17" s="26">
        <f t="shared" si="5"/>
        <v>0</v>
      </c>
      <c r="AI17" s="37">
        <v>0</v>
      </c>
      <c r="AJ17" s="25">
        <v>0</v>
      </c>
      <c r="AK17" s="25">
        <v>0</v>
      </c>
      <c r="AL17" s="25">
        <v>50</v>
      </c>
      <c r="AM17" s="26">
        <f t="shared" si="6"/>
        <v>50</v>
      </c>
      <c r="AN17" s="37">
        <v>0</v>
      </c>
      <c r="AO17" s="25">
        <v>100</v>
      </c>
      <c r="AP17" s="25">
        <v>75</v>
      </c>
      <c r="AQ17" s="25">
        <v>0</v>
      </c>
      <c r="AR17" s="26">
        <f t="shared" si="7"/>
        <v>175</v>
      </c>
      <c r="AS17" s="37">
        <v>0</v>
      </c>
      <c r="AT17" s="25">
        <v>0</v>
      </c>
      <c r="AU17" s="25">
        <v>0</v>
      </c>
      <c r="AV17" s="25">
        <v>0</v>
      </c>
      <c r="AW17" s="26">
        <f t="shared" si="8"/>
        <v>0</v>
      </c>
      <c r="AX17" s="31">
        <f t="shared" si="9"/>
        <v>225</v>
      </c>
    </row>
    <row r="18" spans="2:50" x14ac:dyDescent="0.2">
      <c r="B18" s="49" t="s">
        <v>219</v>
      </c>
      <c r="C18" s="50" t="s">
        <v>10</v>
      </c>
      <c r="D18" s="52" t="s">
        <v>147</v>
      </c>
      <c r="E18" s="37">
        <v>997.66</v>
      </c>
      <c r="F18" s="25">
        <v>490.59</v>
      </c>
      <c r="G18" s="25">
        <v>130434.75</v>
      </c>
      <c r="H18" s="25">
        <v>45017.02</v>
      </c>
      <c r="I18" s="26">
        <f t="shared" si="0"/>
        <v>176940.02</v>
      </c>
      <c r="J18" s="37">
        <v>2744.02</v>
      </c>
      <c r="K18" s="25">
        <v>3694.12</v>
      </c>
      <c r="L18" s="25">
        <v>2014.67</v>
      </c>
      <c r="M18" s="25">
        <v>59452.57</v>
      </c>
      <c r="N18" s="26">
        <f t="shared" si="1"/>
        <v>67905.38</v>
      </c>
      <c r="O18" s="37">
        <v>3574.35</v>
      </c>
      <c r="P18" s="25">
        <v>0</v>
      </c>
      <c r="Q18" s="25">
        <v>3648.83</v>
      </c>
      <c r="R18" s="25">
        <v>61749.188999999998</v>
      </c>
      <c r="S18" s="26">
        <f t="shared" si="2"/>
        <v>68972.369000000006</v>
      </c>
      <c r="T18" s="55">
        <v>8321.36</v>
      </c>
      <c r="U18" s="25">
        <v>1532.17</v>
      </c>
      <c r="V18" s="25">
        <v>5948.42</v>
      </c>
      <c r="W18" s="25">
        <v>35269.03</v>
      </c>
      <c r="X18" s="33">
        <f t="shared" si="3"/>
        <v>51070.979999999996</v>
      </c>
      <c r="Y18" s="25">
        <v>1796.35</v>
      </c>
      <c r="Z18" s="25">
        <v>8245.01</v>
      </c>
      <c r="AA18" s="25">
        <v>13508.1</v>
      </c>
      <c r="AB18" s="25">
        <v>80119.28</v>
      </c>
      <c r="AC18" s="58">
        <f t="shared" si="4"/>
        <v>103668.73999999999</v>
      </c>
      <c r="AD18" s="37">
        <v>49716</v>
      </c>
      <c r="AE18" s="25">
        <v>16036.99</v>
      </c>
      <c r="AF18" s="25">
        <v>14073.7</v>
      </c>
      <c r="AG18" s="25">
        <v>5672.67</v>
      </c>
      <c r="AH18" s="26">
        <f t="shared" si="5"/>
        <v>85499.36</v>
      </c>
      <c r="AI18" s="37">
        <v>7579.58</v>
      </c>
      <c r="AJ18" s="25">
        <v>12839.64</v>
      </c>
      <c r="AK18" s="25">
        <v>15777.32</v>
      </c>
      <c r="AL18" s="25">
        <v>11098.73</v>
      </c>
      <c r="AM18" s="26">
        <f t="shared" si="6"/>
        <v>47295.270000000004</v>
      </c>
      <c r="AN18" s="37">
        <v>14849.529999999999</v>
      </c>
      <c r="AO18" s="25">
        <v>6381.1</v>
      </c>
      <c r="AP18" s="25">
        <v>2948.19</v>
      </c>
      <c r="AQ18" s="25">
        <v>8218.73</v>
      </c>
      <c r="AR18" s="26">
        <f t="shared" si="7"/>
        <v>32397.549999999996</v>
      </c>
      <c r="AS18" s="37">
        <v>0</v>
      </c>
      <c r="AT18" s="25">
        <v>0</v>
      </c>
      <c r="AU18" s="25">
        <v>0</v>
      </c>
      <c r="AV18" s="25">
        <v>44948.33</v>
      </c>
      <c r="AW18" s="26">
        <f t="shared" si="8"/>
        <v>44948.33</v>
      </c>
      <c r="AX18" s="31">
        <f t="shared" si="9"/>
        <v>678697.99899999995</v>
      </c>
    </row>
    <row r="19" spans="2:50" x14ac:dyDescent="0.2">
      <c r="B19" s="49" t="s">
        <v>220</v>
      </c>
      <c r="C19" s="50" t="s">
        <v>10</v>
      </c>
      <c r="D19" s="52" t="s">
        <v>148</v>
      </c>
      <c r="E19" s="37">
        <v>0</v>
      </c>
      <c r="F19" s="25">
        <v>0</v>
      </c>
      <c r="G19" s="25">
        <v>0</v>
      </c>
      <c r="H19" s="25">
        <v>0</v>
      </c>
      <c r="I19" s="26">
        <f t="shared" si="0"/>
        <v>0</v>
      </c>
      <c r="J19" s="37">
        <v>0</v>
      </c>
      <c r="K19" s="25">
        <v>0</v>
      </c>
      <c r="L19" s="25">
        <v>0</v>
      </c>
      <c r="M19" s="25">
        <v>0</v>
      </c>
      <c r="N19" s="26">
        <f t="shared" si="1"/>
        <v>0</v>
      </c>
      <c r="O19" s="37">
        <v>0</v>
      </c>
      <c r="P19" s="25">
        <v>0</v>
      </c>
      <c r="Q19" s="25">
        <v>0</v>
      </c>
      <c r="R19" s="25">
        <v>1029.43</v>
      </c>
      <c r="S19" s="26">
        <f t="shared" si="2"/>
        <v>1029.43</v>
      </c>
      <c r="T19" s="55">
        <v>0</v>
      </c>
      <c r="U19" s="25">
        <v>0</v>
      </c>
      <c r="V19" s="25">
        <v>0</v>
      </c>
      <c r="W19" s="25">
        <v>0</v>
      </c>
      <c r="X19" s="33">
        <f t="shared" si="3"/>
        <v>0</v>
      </c>
      <c r="Y19" s="25">
        <v>0</v>
      </c>
      <c r="Z19" s="25">
        <v>0</v>
      </c>
      <c r="AA19" s="25">
        <v>0</v>
      </c>
      <c r="AB19" s="25">
        <v>0</v>
      </c>
      <c r="AC19" s="58">
        <f t="shared" si="4"/>
        <v>0</v>
      </c>
      <c r="AD19" s="37">
        <v>0</v>
      </c>
      <c r="AE19" s="25">
        <v>0</v>
      </c>
      <c r="AF19" s="25">
        <v>0</v>
      </c>
      <c r="AG19" s="25">
        <v>0</v>
      </c>
      <c r="AH19" s="26">
        <f t="shared" si="5"/>
        <v>0</v>
      </c>
      <c r="AI19" s="37">
        <v>0</v>
      </c>
      <c r="AJ19" s="25">
        <v>0</v>
      </c>
      <c r="AK19" s="25">
        <v>0</v>
      </c>
      <c r="AL19" s="25">
        <v>0</v>
      </c>
      <c r="AM19" s="26">
        <f t="shared" si="6"/>
        <v>0</v>
      </c>
      <c r="AN19" s="37">
        <v>0</v>
      </c>
      <c r="AO19" s="25">
        <v>0</v>
      </c>
      <c r="AP19" s="25">
        <v>0</v>
      </c>
      <c r="AQ19" s="25">
        <v>0</v>
      </c>
      <c r="AR19" s="26">
        <f t="shared" si="7"/>
        <v>0</v>
      </c>
      <c r="AS19" s="37">
        <v>0</v>
      </c>
      <c r="AT19" s="25">
        <v>0</v>
      </c>
      <c r="AU19" s="25">
        <v>0</v>
      </c>
      <c r="AV19" s="25">
        <v>0</v>
      </c>
      <c r="AW19" s="26">
        <f t="shared" si="8"/>
        <v>0</v>
      </c>
      <c r="AX19" s="31">
        <f t="shared" si="9"/>
        <v>1029.43</v>
      </c>
    </row>
    <row r="20" spans="2:50" x14ac:dyDescent="0.2">
      <c r="B20" s="49" t="s">
        <v>221</v>
      </c>
      <c r="C20" s="50" t="s">
        <v>10</v>
      </c>
      <c r="D20" s="52" t="s">
        <v>149</v>
      </c>
      <c r="E20" s="37">
        <v>78.95</v>
      </c>
      <c r="F20" s="25">
        <v>6274.74</v>
      </c>
      <c r="G20" s="25">
        <v>0</v>
      </c>
      <c r="H20" s="25">
        <v>0</v>
      </c>
      <c r="I20" s="26">
        <f t="shared" si="0"/>
        <v>6353.69</v>
      </c>
      <c r="J20" s="37">
        <v>0</v>
      </c>
      <c r="K20" s="25">
        <v>0</v>
      </c>
      <c r="L20" s="25">
        <v>737.8</v>
      </c>
      <c r="M20" s="25">
        <v>10552</v>
      </c>
      <c r="N20" s="26">
        <f t="shared" si="1"/>
        <v>11289.8</v>
      </c>
      <c r="O20" s="37">
        <v>0</v>
      </c>
      <c r="P20" s="25">
        <v>0</v>
      </c>
      <c r="Q20" s="25">
        <v>0</v>
      </c>
      <c r="R20" s="25">
        <v>10580</v>
      </c>
      <c r="S20" s="26">
        <f t="shared" si="2"/>
        <v>10580</v>
      </c>
      <c r="T20" s="55">
        <v>0</v>
      </c>
      <c r="U20" s="25">
        <v>0</v>
      </c>
      <c r="V20" s="25">
        <v>0</v>
      </c>
      <c r="W20" s="25">
        <v>24558</v>
      </c>
      <c r="X20" s="33">
        <f t="shared" si="3"/>
        <v>24558</v>
      </c>
      <c r="Y20" s="25">
        <v>0</v>
      </c>
      <c r="Z20" s="25">
        <v>0</v>
      </c>
      <c r="AA20" s="25">
        <v>0</v>
      </c>
      <c r="AB20" s="25">
        <v>13009.41</v>
      </c>
      <c r="AC20" s="58">
        <f t="shared" si="4"/>
        <v>13009.41</v>
      </c>
      <c r="AD20" s="37">
        <v>5840.23</v>
      </c>
      <c r="AE20" s="25">
        <v>7125.38</v>
      </c>
      <c r="AF20" s="25">
        <v>0</v>
      </c>
      <c r="AG20" s="25">
        <v>0</v>
      </c>
      <c r="AH20" s="26">
        <f t="shared" si="5"/>
        <v>12965.61</v>
      </c>
      <c r="AI20" s="37">
        <v>0</v>
      </c>
      <c r="AJ20" s="25">
        <v>0</v>
      </c>
      <c r="AK20" s="25">
        <v>0</v>
      </c>
      <c r="AL20" s="25">
        <v>0</v>
      </c>
      <c r="AM20" s="26">
        <f t="shared" si="6"/>
        <v>0</v>
      </c>
      <c r="AN20" s="37">
        <v>0</v>
      </c>
      <c r="AO20" s="25">
        <v>0</v>
      </c>
      <c r="AP20" s="25">
        <v>0</v>
      </c>
      <c r="AQ20" s="25">
        <v>0</v>
      </c>
      <c r="AR20" s="26">
        <f t="shared" si="7"/>
        <v>0</v>
      </c>
      <c r="AS20" s="37">
        <v>0</v>
      </c>
      <c r="AT20" s="25">
        <v>0</v>
      </c>
      <c r="AU20" s="25">
        <v>0</v>
      </c>
      <c r="AV20" s="25">
        <v>13907</v>
      </c>
      <c r="AW20" s="26">
        <f t="shared" si="8"/>
        <v>13907</v>
      </c>
      <c r="AX20" s="31">
        <f t="shared" si="9"/>
        <v>92663.51</v>
      </c>
    </row>
    <row r="21" spans="2:50" x14ac:dyDescent="0.2">
      <c r="B21" s="49" t="s">
        <v>222</v>
      </c>
      <c r="C21" s="50" t="s">
        <v>21</v>
      </c>
      <c r="D21" s="52" t="s">
        <v>150</v>
      </c>
      <c r="E21" s="37">
        <v>0</v>
      </c>
      <c r="F21" s="25">
        <v>0</v>
      </c>
      <c r="G21" s="25">
        <v>1002.12</v>
      </c>
      <c r="H21" s="25">
        <v>0</v>
      </c>
      <c r="I21" s="26">
        <f t="shared" si="0"/>
        <v>1002.12</v>
      </c>
      <c r="J21" s="37">
        <v>0</v>
      </c>
      <c r="K21" s="25">
        <v>0</v>
      </c>
      <c r="L21" s="25">
        <v>0</v>
      </c>
      <c r="M21" s="25">
        <v>0</v>
      </c>
      <c r="N21" s="26">
        <f t="shared" si="1"/>
        <v>0</v>
      </c>
      <c r="O21" s="37">
        <v>0</v>
      </c>
      <c r="P21" s="25">
        <v>0</v>
      </c>
      <c r="Q21" s="25">
        <v>0</v>
      </c>
      <c r="R21" s="25">
        <v>0</v>
      </c>
      <c r="S21" s="26">
        <f t="shared" si="2"/>
        <v>0</v>
      </c>
      <c r="T21" s="55">
        <v>0</v>
      </c>
      <c r="U21" s="25">
        <v>0</v>
      </c>
      <c r="V21" s="25">
        <v>0</v>
      </c>
      <c r="W21" s="25">
        <v>0</v>
      </c>
      <c r="X21" s="33">
        <f t="shared" si="3"/>
        <v>0</v>
      </c>
      <c r="Y21" s="25">
        <v>0</v>
      </c>
      <c r="Z21" s="25">
        <v>0</v>
      </c>
      <c r="AA21" s="25">
        <v>0</v>
      </c>
      <c r="AB21" s="25">
        <v>0</v>
      </c>
      <c r="AC21" s="58">
        <f t="shared" si="4"/>
        <v>0</v>
      </c>
      <c r="AD21" s="37">
        <v>0</v>
      </c>
      <c r="AE21" s="25">
        <v>0</v>
      </c>
      <c r="AF21" s="25">
        <v>0</v>
      </c>
      <c r="AG21" s="25">
        <v>0</v>
      </c>
      <c r="AH21" s="26">
        <f t="shared" si="5"/>
        <v>0</v>
      </c>
      <c r="AI21" s="37">
        <v>0</v>
      </c>
      <c r="AJ21" s="25">
        <v>0</v>
      </c>
      <c r="AK21" s="25">
        <v>0</v>
      </c>
      <c r="AL21" s="25">
        <v>0</v>
      </c>
      <c r="AM21" s="26">
        <f t="shared" si="6"/>
        <v>0</v>
      </c>
      <c r="AN21" s="37">
        <v>0</v>
      </c>
      <c r="AO21" s="25">
        <v>0</v>
      </c>
      <c r="AP21" s="25">
        <v>0</v>
      </c>
      <c r="AQ21" s="25">
        <v>0</v>
      </c>
      <c r="AR21" s="26">
        <f t="shared" si="7"/>
        <v>0</v>
      </c>
      <c r="AS21" s="37">
        <v>0</v>
      </c>
      <c r="AT21" s="25">
        <v>0</v>
      </c>
      <c r="AU21" s="25">
        <v>0</v>
      </c>
      <c r="AV21" s="25">
        <v>0</v>
      </c>
      <c r="AW21" s="26">
        <f t="shared" si="8"/>
        <v>0</v>
      </c>
      <c r="AX21" s="31">
        <f t="shared" si="9"/>
        <v>1002.12</v>
      </c>
    </row>
    <row r="22" spans="2:50" x14ac:dyDescent="0.2">
      <c r="B22" s="49" t="s">
        <v>223</v>
      </c>
      <c r="C22" s="50" t="s">
        <v>21</v>
      </c>
      <c r="D22" s="52" t="s">
        <v>151</v>
      </c>
      <c r="E22" s="37">
        <v>785.88</v>
      </c>
      <c r="F22" s="25">
        <v>892.67</v>
      </c>
      <c r="G22" s="25">
        <v>2505.86</v>
      </c>
      <c r="H22" s="25">
        <v>2571.7150000000001</v>
      </c>
      <c r="I22" s="26">
        <f t="shared" si="0"/>
        <v>6756.125</v>
      </c>
      <c r="J22" s="37">
        <v>2319.62</v>
      </c>
      <c r="K22" s="25">
        <v>1614.7</v>
      </c>
      <c r="L22" s="25">
        <v>3907.67</v>
      </c>
      <c r="M22" s="25">
        <v>375.89</v>
      </c>
      <c r="N22" s="26">
        <f t="shared" si="1"/>
        <v>8217.8799999999992</v>
      </c>
      <c r="O22" s="37">
        <v>2791.23</v>
      </c>
      <c r="P22" s="25">
        <v>0</v>
      </c>
      <c r="Q22" s="25">
        <v>6958.69</v>
      </c>
      <c r="R22" s="25">
        <v>1881.68</v>
      </c>
      <c r="S22" s="26">
        <f t="shared" si="2"/>
        <v>11631.6</v>
      </c>
      <c r="T22" s="55">
        <v>3205.6</v>
      </c>
      <c r="U22" s="25">
        <v>6749.45</v>
      </c>
      <c r="V22" s="25">
        <v>7398.56</v>
      </c>
      <c r="W22" s="25">
        <v>7325.55</v>
      </c>
      <c r="X22" s="33">
        <f t="shared" si="3"/>
        <v>24679.16</v>
      </c>
      <c r="Y22" s="25">
        <v>2541.46</v>
      </c>
      <c r="Z22" s="25">
        <v>3244.19</v>
      </c>
      <c r="AA22" s="25">
        <v>14625.23</v>
      </c>
      <c r="AB22" s="25">
        <v>9249.6299999999992</v>
      </c>
      <c r="AC22" s="58">
        <f t="shared" si="4"/>
        <v>29660.509999999995</v>
      </c>
      <c r="AD22" s="37">
        <v>3833.51</v>
      </c>
      <c r="AE22" s="25">
        <v>3879.87</v>
      </c>
      <c r="AF22" s="25">
        <v>1874.58</v>
      </c>
      <c r="AG22" s="25">
        <v>6969.66</v>
      </c>
      <c r="AH22" s="26">
        <f t="shared" si="5"/>
        <v>16557.62</v>
      </c>
      <c r="AI22" s="37">
        <v>2544.58</v>
      </c>
      <c r="AJ22" s="25">
        <v>2914.83</v>
      </c>
      <c r="AK22" s="25">
        <v>4383.84</v>
      </c>
      <c r="AL22" s="25">
        <v>6795.51</v>
      </c>
      <c r="AM22" s="26">
        <f t="shared" si="6"/>
        <v>16638.760000000002</v>
      </c>
      <c r="AN22" s="37">
        <v>5410.94</v>
      </c>
      <c r="AO22" s="25">
        <v>573.91</v>
      </c>
      <c r="AP22" s="25">
        <v>3263.63</v>
      </c>
      <c r="AQ22" s="25">
        <v>5256.68</v>
      </c>
      <c r="AR22" s="26">
        <f t="shared" si="7"/>
        <v>14505.16</v>
      </c>
      <c r="AS22" s="37">
        <v>2332.5700000000002</v>
      </c>
      <c r="AT22" s="25">
        <v>3607.25</v>
      </c>
      <c r="AU22" s="25">
        <v>4419.71</v>
      </c>
      <c r="AV22" s="25">
        <v>5196.5200000000004</v>
      </c>
      <c r="AW22" s="26">
        <f t="shared" si="8"/>
        <v>15556.05</v>
      </c>
      <c r="AX22" s="31">
        <f t="shared" si="9"/>
        <v>144202.86499999999</v>
      </c>
    </row>
    <row r="23" spans="2:50" x14ac:dyDescent="0.2">
      <c r="B23" s="49" t="s">
        <v>224</v>
      </c>
      <c r="C23" s="50" t="s">
        <v>21</v>
      </c>
      <c r="D23" s="52" t="s">
        <v>152</v>
      </c>
      <c r="E23" s="37">
        <v>1723.7</v>
      </c>
      <c r="F23" s="25">
        <v>1449.62</v>
      </c>
      <c r="G23" s="25">
        <v>2642.06</v>
      </c>
      <c r="H23" s="25">
        <v>1976.88</v>
      </c>
      <c r="I23" s="26">
        <f t="shared" si="0"/>
        <v>7792.2599999999993</v>
      </c>
      <c r="J23" s="37">
        <v>957.27</v>
      </c>
      <c r="K23" s="25">
        <v>0</v>
      </c>
      <c r="L23" s="25">
        <v>431.6</v>
      </c>
      <c r="M23" s="25">
        <v>4175.6400000000003</v>
      </c>
      <c r="N23" s="26">
        <f t="shared" si="1"/>
        <v>5564.51</v>
      </c>
      <c r="O23" s="37">
        <v>0</v>
      </c>
      <c r="P23" s="25">
        <v>0</v>
      </c>
      <c r="Q23" s="25">
        <v>0</v>
      </c>
      <c r="R23" s="25">
        <v>66.2</v>
      </c>
      <c r="S23" s="26">
        <f t="shared" si="2"/>
        <v>66.2</v>
      </c>
      <c r="T23" s="55">
        <v>1000</v>
      </c>
      <c r="U23" s="25">
        <v>1530.39</v>
      </c>
      <c r="V23" s="25">
        <v>0</v>
      </c>
      <c r="W23" s="25">
        <v>11903.77</v>
      </c>
      <c r="X23" s="33">
        <f t="shared" si="3"/>
        <v>14434.16</v>
      </c>
      <c r="Y23" s="25">
        <v>0</v>
      </c>
      <c r="Z23" s="25">
        <v>10726.85</v>
      </c>
      <c r="AA23" s="25">
        <v>6569.24</v>
      </c>
      <c r="AB23" s="25">
        <v>9115.36</v>
      </c>
      <c r="AC23" s="58">
        <f t="shared" si="4"/>
        <v>26411.45</v>
      </c>
      <c r="AD23" s="37">
        <v>253.72</v>
      </c>
      <c r="AE23" s="25">
        <v>4967.2299999999996</v>
      </c>
      <c r="AF23" s="25">
        <v>7203.82</v>
      </c>
      <c r="AG23" s="25">
        <v>9870.5400000000009</v>
      </c>
      <c r="AH23" s="26">
        <f t="shared" si="5"/>
        <v>22295.31</v>
      </c>
      <c r="AI23" s="37">
        <v>17736.52</v>
      </c>
      <c r="AJ23" s="25">
        <v>19430.939999999999</v>
      </c>
      <c r="AK23" s="25">
        <v>7513.4400000000005</v>
      </c>
      <c r="AL23" s="25">
        <v>8182.84</v>
      </c>
      <c r="AM23" s="26">
        <f t="shared" si="6"/>
        <v>52863.740000000005</v>
      </c>
      <c r="AN23" s="37">
        <v>968.71</v>
      </c>
      <c r="AO23" s="25">
        <v>0</v>
      </c>
      <c r="AP23" s="25">
        <v>282.14</v>
      </c>
      <c r="AQ23" s="25">
        <v>943.73</v>
      </c>
      <c r="AR23" s="26">
        <f t="shared" si="7"/>
        <v>2194.58</v>
      </c>
      <c r="AS23" s="37">
        <v>2190.71</v>
      </c>
      <c r="AT23" s="25">
        <v>495.6</v>
      </c>
      <c r="AU23" s="25">
        <v>782.29</v>
      </c>
      <c r="AV23" s="25">
        <v>10585.16</v>
      </c>
      <c r="AW23" s="26">
        <f t="shared" si="8"/>
        <v>14053.76</v>
      </c>
      <c r="AX23" s="31">
        <f t="shared" si="9"/>
        <v>145675.97</v>
      </c>
    </row>
    <row r="24" spans="2:50" x14ac:dyDescent="0.2">
      <c r="B24" s="49" t="s">
        <v>225</v>
      </c>
      <c r="C24" s="50" t="s">
        <v>21</v>
      </c>
      <c r="D24" s="52" t="s">
        <v>153</v>
      </c>
      <c r="E24" s="37">
        <v>0</v>
      </c>
      <c r="F24" s="25">
        <v>2423.71</v>
      </c>
      <c r="G24" s="25">
        <v>0</v>
      </c>
      <c r="H24" s="25">
        <v>39</v>
      </c>
      <c r="I24" s="26">
        <f t="shared" si="0"/>
        <v>2462.71</v>
      </c>
      <c r="J24" s="37">
        <v>48</v>
      </c>
      <c r="K24" s="25">
        <v>0</v>
      </c>
      <c r="L24" s="25">
        <v>0</v>
      </c>
      <c r="M24" s="25">
        <v>87.48</v>
      </c>
      <c r="N24" s="26">
        <f t="shared" si="1"/>
        <v>135.48000000000002</v>
      </c>
      <c r="O24" s="37">
        <v>0</v>
      </c>
      <c r="P24" s="25">
        <v>0</v>
      </c>
      <c r="Q24" s="25">
        <v>0</v>
      </c>
      <c r="R24" s="25">
        <v>22</v>
      </c>
      <c r="S24" s="26">
        <f t="shared" si="2"/>
        <v>22</v>
      </c>
      <c r="T24" s="55">
        <v>0</v>
      </c>
      <c r="U24" s="25">
        <v>0</v>
      </c>
      <c r="V24" s="25">
        <v>2008.69</v>
      </c>
      <c r="W24" s="25">
        <v>0</v>
      </c>
      <c r="X24" s="33">
        <f t="shared" si="3"/>
        <v>2008.69</v>
      </c>
      <c r="Y24" s="25">
        <v>0</v>
      </c>
      <c r="Z24" s="25">
        <v>0</v>
      </c>
      <c r="AA24" s="25">
        <v>0</v>
      </c>
      <c r="AB24" s="25">
        <v>0</v>
      </c>
      <c r="AC24" s="58">
        <f t="shared" si="4"/>
        <v>0</v>
      </c>
      <c r="AD24" s="37">
        <v>0</v>
      </c>
      <c r="AE24" s="25">
        <v>0</v>
      </c>
      <c r="AF24" s="25">
        <v>0</v>
      </c>
      <c r="AG24" s="25">
        <v>191.45</v>
      </c>
      <c r="AH24" s="26">
        <f t="shared" si="5"/>
        <v>191.45</v>
      </c>
      <c r="AI24" s="37">
        <v>34.14</v>
      </c>
      <c r="AJ24" s="25">
        <v>0</v>
      </c>
      <c r="AK24" s="25">
        <v>0</v>
      </c>
      <c r="AL24" s="25">
        <v>0</v>
      </c>
      <c r="AM24" s="26">
        <f t="shared" si="6"/>
        <v>34.14</v>
      </c>
      <c r="AN24" s="37">
        <v>0</v>
      </c>
      <c r="AO24" s="25">
        <v>0</v>
      </c>
      <c r="AP24" s="25">
        <v>0</v>
      </c>
      <c r="AQ24" s="25">
        <v>0</v>
      </c>
      <c r="AR24" s="26">
        <f t="shared" si="7"/>
        <v>0</v>
      </c>
      <c r="AS24" s="37">
        <v>0</v>
      </c>
      <c r="AT24" s="25">
        <v>0</v>
      </c>
      <c r="AU24" s="25">
        <v>0</v>
      </c>
      <c r="AV24" s="25">
        <v>0</v>
      </c>
      <c r="AW24" s="26">
        <f t="shared" si="8"/>
        <v>0</v>
      </c>
      <c r="AX24" s="31">
        <f t="shared" si="9"/>
        <v>4854.47</v>
      </c>
    </row>
    <row r="25" spans="2:50" x14ac:dyDescent="0.2">
      <c r="B25" s="49" t="s">
        <v>226</v>
      </c>
      <c r="C25" s="50" t="s">
        <v>21</v>
      </c>
      <c r="D25" s="52" t="s">
        <v>154</v>
      </c>
      <c r="E25" s="37">
        <v>0</v>
      </c>
      <c r="F25" s="25">
        <v>0</v>
      </c>
      <c r="G25" s="25">
        <v>0</v>
      </c>
      <c r="H25" s="25">
        <v>0</v>
      </c>
      <c r="I25" s="26">
        <f t="shared" si="0"/>
        <v>0</v>
      </c>
      <c r="J25" s="37">
        <v>0</v>
      </c>
      <c r="K25" s="25">
        <v>99.4</v>
      </c>
      <c r="L25" s="25">
        <v>0</v>
      </c>
      <c r="M25" s="25">
        <v>181.5</v>
      </c>
      <c r="N25" s="26">
        <f t="shared" si="1"/>
        <v>280.89999999999998</v>
      </c>
      <c r="O25" s="37">
        <v>0</v>
      </c>
      <c r="P25" s="25">
        <v>0</v>
      </c>
      <c r="Q25" s="25">
        <v>0</v>
      </c>
      <c r="R25" s="25">
        <v>0</v>
      </c>
      <c r="S25" s="26">
        <f t="shared" si="2"/>
        <v>0</v>
      </c>
      <c r="T25" s="55">
        <v>0</v>
      </c>
      <c r="U25" s="25">
        <v>0</v>
      </c>
      <c r="V25" s="25">
        <v>0</v>
      </c>
      <c r="W25" s="25">
        <v>0</v>
      </c>
      <c r="X25" s="33">
        <f t="shared" si="3"/>
        <v>0</v>
      </c>
      <c r="Y25" s="25">
        <v>90</v>
      </c>
      <c r="Z25" s="25">
        <v>80</v>
      </c>
      <c r="AA25" s="25">
        <v>0</v>
      </c>
      <c r="AB25" s="25">
        <v>0</v>
      </c>
      <c r="AC25" s="58">
        <f t="shared" si="4"/>
        <v>170</v>
      </c>
      <c r="AD25" s="37">
        <v>0</v>
      </c>
      <c r="AE25" s="25">
        <v>0</v>
      </c>
      <c r="AF25" s="25">
        <v>0</v>
      </c>
      <c r="AG25" s="25">
        <v>0</v>
      </c>
      <c r="AH25" s="26">
        <f t="shared" si="5"/>
        <v>0</v>
      </c>
      <c r="AI25" s="37">
        <v>0</v>
      </c>
      <c r="AJ25" s="25">
        <v>0</v>
      </c>
      <c r="AK25" s="25">
        <v>0</v>
      </c>
      <c r="AL25" s="25">
        <v>0</v>
      </c>
      <c r="AM25" s="26">
        <f t="shared" si="6"/>
        <v>0</v>
      </c>
      <c r="AN25" s="37">
        <v>0</v>
      </c>
      <c r="AO25" s="25">
        <v>0</v>
      </c>
      <c r="AP25" s="25">
        <v>0</v>
      </c>
      <c r="AQ25" s="25">
        <v>0</v>
      </c>
      <c r="AR25" s="26">
        <f t="shared" si="7"/>
        <v>0</v>
      </c>
      <c r="AS25" s="37">
        <v>0</v>
      </c>
      <c r="AT25" s="25">
        <v>0</v>
      </c>
      <c r="AU25" s="25">
        <v>0</v>
      </c>
      <c r="AV25" s="25">
        <v>0</v>
      </c>
      <c r="AW25" s="26">
        <f t="shared" si="8"/>
        <v>0</v>
      </c>
      <c r="AX25" s="31">
        <f t="shared" si="9"/>
        <v>450.9</v>
      </c>
    </row>
    <row r="26" spans="2:50" x14ac:dyDescent="0.2">
      <c r="B26" s="49" t="s">
        <v>227</v>
      </c>
      <c r="C26" s="50" t="s">
        <v>21</v>
      </c>
      <c r="D26" s="52" t="s">
        <v>155</v>
      </c>
      <c r="E26" s="37">
        <v>0</v>
      </c>
      <c r="F26" s="25">
        <v>0</v>
      </c>
      <c r="G26" s="25">
        <v>0</v>
      </c>
      <c r="H26" s="25">
        <v>0</v>
      </c>
      <c r="I26" s="26">
        <f t="shared" si="0"/>
        <v>0</v>
      </c>
      <c r="J26" s="37">
        <v>0</v>
      </c>
      <c r="K26" s="25">
        <v>0</v>
      </c>
      <c r="L26" s="25">
        <v>0</v>
      </c>
      <c r="M26" s="25">
        <v>0</v>
      </c>
      <c r="N26" s="26">
        <f t="shared" si="1"/>
        <v>0</v>
      </c>
      <c r="O26" s="37">
        <v>0</v>
      </c>
      <c r="P26" s="25">
        <v>0</v>
      </c>
      <c r="Q26" s="25">
        <v>0</v>
      </c>
      <c r="R26" s="25">
        <v>0</v>
      </c>
      <c r="S26" s="26">
        <f t="shared" si="2"/>
        <v>0</v>
      </c>
      <c r="T26" s="55">
        <v>0</v>
      </c>
      <c r="U26" s="25">
        <v>0</v>
      </c>
      <c r="V26" s="25">
        <v>0</v>
      </c>
      <c r="W26" s="25">
        <v>0</v>
      </c>
      <c r="X26" s="33">
        <f t="shared" si="3"/>
        <v>0</v>
      </c>
      <c r="Y26" s="25">
        <v>0</v>
      </c>
      <c r="Z26" s="25">
        <v>0</v>
      </c>
      <c r="AA26" s="25">
        <v>0</v>
      </c>
      <c r="AB26" s="25">
        <v>0</v>
      </c>
      <c r="AC26" s="58">
        <f t="shared" si="4"/>
        <v>0</v>
      </c>
      <c r="AD26" s="37">
        <v>0</v>
      </c>
      <c r="AE26" s="25">
        <v>0</v>
      </c>
      <c r="AF26" s="25">
        <v>0</v>
      </c>
      <c r="AG26" s="25">
        <v>0</v>
      </c>
      <c r="AH26" s="26">
        <f t="shared" si="5"/>
        <v>0</v>
      </c>
      <c r="AI26" s="37">
        <v>0</v>
      </c>
      <c r="AJ26" s="25">
        <v>0</v>
      </c>
      <c r="AK26" s="25">
        <v>0</v>
      </c>
      <c r="AL26" s="25">
        <v>0</v>
      </c>
      <c r="AM26" s="26">
        <f t="shared" si="6"/>
        <v>0</v>
      </c>
      <c r="AN26" s="37">
        <v>0</v>
      </c>
      <c r="AO26" s="25">
        <v>29.88</v>
      </c>
      <c r="AP26" s="25">
        <v>0</v>
      </c>
      <c r="AQ26" s="25">
        <v>0</v>
      </c>
      <c r="AR26" s="26">
        <f t="shared" si="7"/>
        <v>29.88</v>
      </c>
      <c r="AS26" s="37">
        <v>0</v>
      </c>
      <c r="AT26" s="25">
        <v>0</v>
      </c>
      <c r="AU26" s="25">
        <v>0</v>
      </c>
      <c r="AV26" s="25">
        <v>0</v>
      </c>
      <c r="AW26" s="26">
        <f t="shared" si="8"/>
        <v>0</v>
      </c>
      <c r="AX26" s="31">
        <f t="shared" si="9"/>
        <v>29.88</v>
      </c>
    </row>
    <row r="27" spans="2:50" x14ac:dyDescent="0.2">
      <c r="B27" s="49" t="s">
        <v>228</v>
      </c>
      <c r="C27" s="50" t="s">
        <v>21</v>
      </c>
      <c r="D27" s="52" t="s">
        <v>156</v>
      </c>
      <c r="E27" s="37">
        <v>0</v>
      </c>
      <c r="F27" s="25">
        <v>0</v>
      </c>
      <c r="G27" s="25">
        <v>0</v>
      </c>
      <c r="H27" s="25">
        <v>0</v>
      </c>
      <c r="I27" s="26">
        <f t="shared" si="0"/>
        <v>0</v>
      </c>
      <c r="J27" s="37">
        <v>0</v>
      </c>
      <c r="K27" s="25">
        <v>0</v>
      </c>
      <c r="L27" s="25">
        <v>0</v>
      </c>
      <c r="M27" s="25">
        <v>0</v>
      </c>
      <c r="N27" s="26">
        <f t="shared" si="1"/>
        <v>0</v>
      </c>
      <c r="O27" s="37">
        <v>0</v>
      </c>
      <c r="P27" s="25">
        <v>0</v>
      </c>
      <c r="Q27" s="25">
        <v>0</v>
      </c>
      <c r="R27" s="25">
        <v>0</v>
      </c>
      <c r="S27" s="26">
        <f t="shared" si="2"/>
        <v>0</v>
      </c>
      <c r="T27" s="55">
        <v>0</v>
      </c>
      <c r="U27" s="25">
        <v>0</v>
      </c>
      <c r="V27" s="25">
        <v>0</v>
      </c>
      <c r="W27" s="25">
        <v>0</v>
      </c>
      <c r="X27" s="33">
        <f t="shared" si="3"/>
        <v>0</v>
      </c>
      <c r="Y27" s="25">
        <v>0</v>
      </c>
      <c r="Z27" s="25">
        <v>0</v>
      </c>
      <c r="AA27" s="25">
        <v>0</v>
      </c>
      <c r="AB27" s="25">
        <v>0</v>
      </c>
      <c r="AC27" s="58">
        <f t="shared" si="4"/>
        <v>0</v>
      </c>
      <c r="AD27" s="37">
        <v>0</v>
      </c>
      <c r="AE27" s="25">
        <v>0</v>
      </c>
      <c r="AF27" s="25">
        <v>0</v>
      </c>
      <c r="AG27" s="25">
        <v>0</v>
      </c>
      <c r="AH27" s="26">
        <f t="shared" si="5"/>
        <v>0</v>
      </c>
      <c r="AI27" s="37">
        <v>0</v>
      </c>
      <c r="AJ27" s="25">
        <v>0</v>
      </c>
      <c r="AK27" s="25">
        <v>0</v>
      </c>
      <c r="AL27" s="25">
        <v>3307.07</v>
      </c>
      <c r="AM27" s="26">
        <f t="shared" si="6"/>
        <v>3307.07</v>
      </c>
      <c r="AN27" s="37">
        <v>0</v>
      </c>
      <c r="AO27" s="25">
        <v>1586</v>
      </c>
      <c r="AP27" s="25">
        <v>44.48</v>
      </c>
      <c r="AQ27" s="25">
        <v>44</v>
      </c>
      <c r="AR27" s="26">
        <f t="shared" si="7"/>
        <v>1674.48</v>
      </c>
      <c r="AS27" s="37">
        <v>457.11</v>
      </c>
      <c r="AT27" s="25">
        <v>0</v>
      </c>
      <c r="AU27" s="25">
        <v>0</v>
      </c>
      <c r="AV27" s="25">
        <v>144.37</v>
      </c>
      <c r="AW27" s="26">
        <f t="shared" si="8"/>
        <v>601.48</v>
      </c>
      <c r="AX27" s="31">
        <f t="shared" si="9"/>
        <v>5583.0300000000007</v>
      </c>
    </row>
    <row r="28" spans="2:50" x14ac:dyDescent="0.2">
      <c r="B28" s="49" t="s">
        <v>229</v>
      </c>
      <c r="C28" s="50" t="s">
        <v>21</v>
      </c>
      <c r="D28" s="52" t="s">
        <v>157</v>
      </c>
      <c r="E28" s="37">
        <v>5360</v>
      </c>
      <c r="F28" s="25">
        <v>0</v>
      </c>
      <c r="G28" s="25">
        <v>26487.48</v>
      </c>
      <c r="H28" s="25">
        <v>35828.54</v>
      </c>
      <c r="I28" s="26">
        <f t="shared" si="0"/>
        <v>67676.02</v>
      </c>
      <c r="J28" s="37">
        <v>21216.3</v>
      </c>
      <c r="K28" s="25">
        <v>0</v>
      </c>
      <c r="L28" s="25">
        <v>24359.33</v>
      </c>
      <c r="M28" s="25">
        <v>86250.65</v>
      </c>
      <c r="N28" s="26">
        <f t="shared" si="1"/>
        <v>131826.28</v>
      </c>
      <c r="O28" s="37">
        <v>5900.83</v>
      </c>
      <c r="P28" s="25">
        <v>0</v>
      </c>
      <c r="Q28" s="25">
        <v>1768.05</v>
      </c>
      <c r="R28" s="25">
        <v>6420.39</v>
      </c>
      <c r="S28" s="26">
        <f t="shared" si="2"/>
        <v>14089.27</v>
      </c>
      <c r="T28" s="55">
        <v>6299.25</v>
      </c>
      <c r="U28" s="25">
        <v>0</v>
      </c>
      <c r="V28" s="25">
        <v>0</v>
      </c>
      <c r="W28" s="25">
        <v>1664.1</v>
      </c>
      <c r="X28" s="33">
        <f t="shared" si="3"/>
        <v>7963.35</v>
      </c>
      <c r="Y28" s="25">
        <v>0</v>
      </c>
      <c r="Z28" s="25">
        <v>0</v>
      </c>
      <c r="AA28" s="25">
        <v>0</v>
      </c>
      <c r="AB28" s="25">
        <v>6441.64</v>
      </c>
      <c r="AC28" s="58">
        <f t="shared" si="4"/>
        <v>6441.64</v>
      </c>
      <c r="AD28" s="37">
        <v>1582.65</v>
      </c>
      <c r="AE28" s="25">
        <v>5481.2</v>
      </c>
      <c r="AF28" s="25">
        <v>3481.37</v>
      </c>
      <c r="AG28" s="25">
        <v>10677.02</v>
      </c>
      <c r="AH28" s="26">
        <f t="shared" si="5"/>
        <v>21222.240000000002</v>
      </c>
      <c r="AI28" s="37">
        <v>3181.47</v>
      </c>
      <c r="AJ28" s="25">
        <v>2665.89</v>
      </c>
      <c r="AK28" s="25">
        <v>3482.36</v>
      </c>
      <c r="AL28" s="25">
        <v>2935.2799999999997</v>
      </c>
      <c r="AM28" s="26">
        <f t="shared" si="6"/>
        <v>12265</v>
      </c>
      <c r="AN28" s="37">
        <v>0</v>
      </c>
      <c r="AO28" s="25">
        <v>0</v>
      </c>
      <c r="AP28" s="25">
        <v>191.64</v>
      </c>
      <c r="AQ28" s="25">
        <v>787.61</v>
      </c>
      <c r="AR28" s="26">
        <f t="shared" si="7"/>
        <v>979.25</v>
      </c>
      <c r="AS28" s="37">
        <v>542.54</v>
      </c>
      <c r="AT28" s="25">
        <v>0</v>
      </c>
      <c r="AU28" s="25">
        <v>0</v>
      </c>
      <c r="AV28" s="25">
        <v>0</v>
      </c>
      <c r="AW28" s="26">
        <f t="shared" si="8"/>
        <v>542.54</v>
      </c>
      <c r="AX28" s="31">
        <f t="shared" si="9"/>
        <v>263005.58999999997</v>
      </c>
    </row>
    <row r="29" spans="2:50" x14ac:dyDescent="0.2">
      <c r="B29" s="49" t="s">
        <v>230</v>
      </c>
      <c r="C29" s="50" t="s">
        <v>21</v>
      </c>
      <c r="D29" s="52" t="s">
        <v>158</v>
      </c>
      <c r="E29" s="37">
        <v>0</v>
      </c>
      <c r="F29" s="25">
        <v>1446.92</v>
      </c>
      <c r="G29" s="25">
        <v>3336.26</v>
      </c>
      <c r="H29" s="25">
        <v>4989.8100000000004</v>
      </c>
      <c r="I29" s="26">
        <f t="shared" si="0"/>
        <v>9772.9900000000016</v>
      </c>
      <c r="J29" s="37">
        <v>1283.1600000000001</v>
      </c>
      <c r="K29" s="25">
        <v>1419.83</v>
      </c>
      <c r="L29" s="25">
        <v>2509.0100000000002</v>
      </c>
      <c r="M29" s="25">
        <v>1972.09</v>
      </c>
      <c r="N29" s="26">
        <f t="shared" si="1"/>
        <v>7184.09</v>
      </c>
      <c r="O29" s="37">
        <v>0</v>
      </c>
      <c r="P29" s="25">
        <v>0</v>
      </c>
      <c r="Q29" s="25">
        <v>3536.3</v>
      </c>
      <c r="R29" s="25">
        <v>2870</v>
      </c>
      <c r="S29" s="26">
        <f t="shared" si="2"/>
        <v>6406.3</v>
      </c>
      <c r="T29" s="55">
        <v>2266</v>
      </c>
      <c r="U29" s="25">
        <v>1741.6</v>
      </c>
      <c r="V29" s="25">
        <v>1603.57</v>
      </c>
      <c r="W29" s="25">
        <v>1460.04</v>
      </c>
      <c r="X29" s="33">
        <f t="shared" si="3"/>
        <v>7071.21</v>
      </c>
      <c r="Y29" s="25">
        <v>3027.14</v>
      </c>
      <c r="Z29" s="25">
        <v>4246.76</v>
      </c>
      <c r="AA29" s="25">
        <v>2315.2399999999998</v>
      </c>
      <c r="AB29" s="25">
        <v>5245.99</v>
      </c>
      <c r="AC29" s="58">
        <f t="shared" si="4"/>
        <v>14835.13</v>
      </c>
      <c r="AD29" s="37">
        <v>794.45</v>
      </c>
      <c r="AE29" s="25">
        <v>1097.8</v>
      </c>
      <c r="AF29" s="25">
        <v>412</v>
      </c>
      <c r="AG29" s="25">
        <v>2467.56</v>
      </c>
      <c r="AH29" s="26">
        <f t="shared" si="5"/>
        <v>4771.8099999999995</v>
      </c>
      <c r="AI29" s="37">
        <v>491.8</v>
      </c>
      <c r="AJ29" s="25">
        <v>5658.28</v>
      </c>
      <c r="AK29" s="25">
        <v>7566.4800000000005</v>
      </c>
      <c r="AL29" s="25">
        <v>5139.08</v>
      </c>
      <c r="AM29" s="26">
        <f t="shared" si="6"/>
        <v>18855.64</v>
      </c>
      <c r="AN29" s="37">
        <v>8512.31</v>
      </c>
      <c r="AO29" s="25">
        <v>2868</v>
      </c>
      <c r="AP29" s="25">
        <v>6120.13</v>
      </c>
      <c r="AQ29" s="25">
        <v>679.91</v>
      </c>
      <c r="AR29" s="26">
        <f t="shared" si="7"/>
        <v>18180.349999999999</v>
      </c>
      <c r="AS29" s="37">
        <v>2129.5699999999997</v>
      </c>
      <c r="AT29" s="25">
        <v>6582.84</v>
      </c>
      <c r="AU29" s="25">
        <v>5191.34</v>
      </c>
      <c r="AV29" s="25">
        <v>2412.79</v>
      </c>
      <c r="AW29" s="26">
        <f t="shared" si="8"/>
        <v>16316.54</v>
      </c>
      <c r="AX29" s="31">
        <f t="shared" si="9"/>
        <v>103394.06</v>
      </c>
    </row>
    <row r="30" spans="2:50" x14ac:dyDescent="0.2">
      <c r="B30" s="49" t="s">
        <v>231</v>
      </c>
      <c r="C30" s="50" t="s">
        <v>21</v>
      </c>
      <c r="D30" s="52" t="s">
        <v>159</v>
      </c>
      <c r="E30" s="37">
        <v>0</v>
      </c>
      <c r="F30" s="25">
        <v>0</v>
      </c>
      <c r="G30" s="25">
        <v>0</v>
      </c>
      <c r="H30" s="25">
        <v>145</v>
      </c>
      <c r="I30" s="26">
        <f t="shared" si="0"/>
        <v>145</v>
      </c>
      <c r="J30" s="37">
        <v>0</v>
      </c>
      <c r="K30" s="25">
        <v>0</v>
      </c>
      <c r="L30" s="25">
        <v>0</v>
      </c>
      <c r="M30" s="25">
        <v>305</v>
      </c>
      <c r="N30" s="26">
        <f t="shared" si="1"/>
        <v>305</v>
      </c>
      <c r="O30" s="37">
        <v>0</v>
      </c>
      <c r="P30" s="25">
        <v>0</v>
      </c>
      <c r="Q30" s="25">
        <v>0</v>
      </c>
      <c r="R30" s="25">
        <v>0</v>
      </c>
      <c r="S30" s="26">
        <f t="shared" si="2"/>
        <v>0</v>
      </c>
      <c r="T30" s="55">
        <v>0</v>
      </c>
      <c r="U30" s="25">
        <v>0</v>
      </c>
      <c r="V30" s="25">
        <v>0</v>
      </c>
      <c r="W30" s="25">
        <v>0</v>
      </c>
      <c r="X30" s="33">
        <f t="shared" si="3"/>
        <v>0</v>
      </c>
      <c r="Y30" s="25">
        <v>0</v>
      </c>
      <c r="Z30" s="25">
        <v>0</v>
      </c>
      <c r="AA30" s="25">
        <v>0</v>
      </c>
      <c r="AB30" s="25">
        <v>0</v>
      </c>
      <c r="AC30" s="58">
        <f t="shared" si="4"/>
        <v>0</v>
      </c>
      <c r="AD30" s="37">
        <v>0</v>
      </c>
      <c r="AE30" s="25">
        <v>0</v>
      </c>
      <c r="AF30" s="25">
        <v>0</v>
      </c>
      <c r="AG30" s="25">
        <v>0</v>
      </c>
      <c r="AH30" s="26">
        <f t="shared" si="5"/>
        <v>0</v>
      </c>
      <c r="AI30" s="37">
        <v>0</v>
      </c>
      <c r="AJ30" s="25">
        <v>0</v>
      </c>
      <c r="AK30" s="25">
        <v>0</v>
      </c>
      <c r="AL30" s="25">
        <v>0</v>
      </c>
      <c r="AM30" s="26">
        <f t="shared" si="6"/>
        <v>0</v>
      </c>
      <c r="AN30" s="37">
        <v>0</v>
      </c>
      <c r="AO30" s="25">
        <v>0</v>
      </c>
      <c r="AP30" s="25">
        <v>0</v>
      </c>
      <c r="AQ30" s="25">
        <v>0</v>
      </c>
      <c r="AR30" s="26">
        <f t="shared" si="7"/>
        <v>0</v>
      </c>
      <c r="AS30" s="37">
        <v>0</v>
      </c>
      <c r="AT30" s="25">
        <v>0</v>
      </c>
      <c r="AU30" s="25">
        <v>0</v>
      </c>
      <c r="AV30" s="25">
        <v>0</v>
      </c>
      <c r="AW30" s="26">
        <f t="shared" si="8"/>
        <v>0</v>
      </c>
      <c r="AX30" s="31">
        <f t="shared" si="9"/>
        <v>450</v>
      </c>
    </row>
    <row r="31" spans="2:50" x14ac:dyDescent="0.2">
      <c r="B31" s="49" t="s">
        <v>232</v>
      </c>
      <c r="C31" s="50" t="s">
        <v>21</v>
      </c>
      <c r="D31" s="52" t="s">
        <v>160</v>
      </c>
      <c r="E31" s="37">
        <v>13134.465</v>
      </c>
      <c r="F31" s="25">
        <v>14789.165220999999</v>
      </c>
      <c r="G31" s="25">
        <v>15193.864178</v>
      </c>
      <c r="H31" s="25">
        <v>19122.257914000002</v>
      </c>
      <c r="I31" s="26">
        <f t="shared" si="0"/>
        <v>62239.752313000005</v>
      </c>
      <c r="J31" s="37">
        <v>5143.03</v>
      </c>
      <c r="K31" s="25">
        <v>9026.9500000000007</v>
      </c>
      <c r="L31" s="25">
        <v>43271.970916999999</v>
      </c>
      <c r="M31" s="25">
        <v>10582.83</v>
      </c>
      <c r="N31" s="26">
        <f t="shared" si="1"/>
        <v>68024.780916999996</v>
      </c>
      <c r="O31" s="37">
        <v>7004.3513540000004</v>
      </c>
      <c r="P31" s="25">
        <v>203</v>
      </c>
      <c r="Q31" s="25">
        <v>33865.105530000001</v>
      </c>
      <c r="R31" s="25">
        <v>17569.888333999999</v>
      </c>
      <c r="S31" s="26">
        <f t="shared" si="2"/>
        <v>58642.345218000002</v>
      </c>
      <c r="T31" s="55">
        <v>28102</v>
      </c>
      <c r="U31" s="25">
        <v>23427.3</v>
      </c>
      <c r="V31" s="25">
        <v>20126.669999999998</v>
      </c>
      <c r="W31" s="25">
        <v>38330.239999999998</v>
      </c>
      <c r="X31" s="33">
        <f t="shared" si="3"/>
        <v>109986.20999999999</v>
      </c>
      <c r="Y31" s="25">
        <v>22344.2</v>
      </c>
      <c r="Z31" s="25">
        <v>27972.52</v>
      </c>
      <c r="AA31" s="25">
        <v>57593.8</v>
      </c>
      <c r="AB31" s="25">
        <v>22939.86</v>
      </c>
      <c r="AC31" s="58">
        <f t="shared" si="4"/>
        <v>130850.38</v>
      </c>
      <c r="AD31" s="37">
        <v>14634.6</v>
      </c>
      <c r="AE31" s="25">
        <v>24594.82</v>
      </c>
      <c r="AF31" s="25">
        <v>20194.169999999998</v>
      </c>
      <c r="AG31" s="25">
        <v>23946.739999999998</v>
      </c>
      <c r="AH31" s="26">
        <f t="shared" si="5"/>
        <v>83370.329999999987</v>
      </c>
      <c r="AI31" s="37">
        <v>14335.859999999999</v>
      </c>
      <c r="AJ31" s="25">
        <v>8082.24</v>
      </c>
      <c r="AK31" s="25">
        <v>10685.98</v>
      </c>
      <c r="AL31" s="25">
        <v>12763.89</v>
      </c>
      <c r="AM31" s="26">
        <f t="shared" si="6"/>
        <v>45867.97</v>
      </c>
      <c r="AN31" s="37">
        <v>24333.58</v>
      </c>
      <c r="AO31" s="25">
        <v>4399.5599999999995</v>
      </c>
      <c r="AP31" s="25">
        <v>4024.73</v>
      </c>
      <c r="AQ31" s="25">
        <v>7859.5899999999992</v>
      </c>
      <c r="AR31" s="26">
        <f t="shared" si="7"/>
        <v>40617.46</v>
      </c>
      <c r="AS31" s="37">
        <v>15998.509999999998</v>
      </c>
      <c r="AT31" s="25">
        <v>10292.540000000001</v>
      </c>
      <c r="AU31" s="25">
        <v>8390.9599999999991</v>
      </c>
      <c r="AV31" s="25">
        <v>4372.1100000000006</v>
      </c>
      <c r="AW31" s="26">
        <f t="shared" si="8"/>
        <v>39054.119999999995</v>
      </c>
      <c r="AX31" s="31">
        <f t="shared" si="9"/>
        <v>638653.34844799992</v>
      </c>
    </row>
    <row r="32" spans="2:50" x14ac:dyDescent="0.2">
      <c r="B32" s="49" t="s">
        <v>233</v>
      </c>
      <c r="C32" s="50" t="s">
        <v>21</v>
      </c>
      <c r="D32" s="52" t="s">
        <v>161</v>
      </c>
      <c r="E32" s="37">
        <v>587.94000000000005</v>
      </c>
      <c r="F32" s="25">
        <v>8862.86</v>
      </c>
      <c r="G32" s="25">
        <v>9822.66</v>
      </c>
      <c r="H32" s="25">
        <v>5270.77</v>
      </c>
      <c r="I32" s="26">
        <f t="shared" si="0"/>
        <v>24544.23</v>
      </c>
      <c r="J32" s="37">
        <v>556.38</v>
      </c>
      <c r="K32" s="25">
        <v>796.93</v>
      </c>
      <c r="L32" s="25">
        <v>1794.74</v>
      </c>
      <c r="M32" s="25">
        <v>3147.31</v>
      </c>
      <c r="N32" s="26">
        <f t="shared" si="1"/>
        <v>6295.3600000000006</v>
      </c>
      <c r="O32" s="37">
        <v>1374.02</v>
      </c>
      <c r="P32" s="25">
        <v>0</v>
      </c>
      <c r="Q32" s="25">
        <v>556.87</v>
      </c>
      <c r="R32" s="25">
        <v>3073.53</v>
      </c>
      <c r="S32" s="26">
        <f t="shared" si="2"/>
        <v>5004.42</v>
      </c>
      <c r="T32" s="55">
        <v>2269</v>
      </c>
      <c r="U32" s="25">
        <v>1817.31</v>
      </c>
      <c r="V32" s="25">
        <v>1849.96</v>
      </c>
      <c r="W32" s="25">
        <v>205.1</v>
      </c>
      <c r="X32" s="33">
        <f t="shared" si="3"/>
        <v>6141.3700000000008</v>
      </c>
      <c r="Y32" s="25">
        <v>979.31</v>
      </c>
      <c r="Z32" s="25">
        <v>3902.17</v>
      </c>
      <c r="AA32" s="25">
        <v>7017.81</v>
      </c>
      <c r="AB32" s="25">
        <v>2510.8200000000002</v>
      </c>
      <c r="AC32" s="58">
        <f t="shared" si="4"/>
        <v>14410.11</v>
      </c>
      <c r="AD32" s="37">
        <v>2373.88</v>
      </c>
      <c r="AE32" s="25">
        <v>4703.3899999999994</v>
      </c>
      <c r="AF32" s="25">
        <v>5133.82</v>
      </c>
      <c r="AG32" s="25">
        <v>15239.369999999999</v>
      </c>
      <c r="AH32" s="26">
        <f t="shared" si="5"/>
        <v>27450.46</v>
      </c>
      <c r="AI32" s="37">
        <v>12964.51</v>
      </c>
      <c r="AJ32" s="25">
        <v>11993.11</v>
      </c>
      <c r="AK32" s="25">
        <v>8667.5399999999991</v>
      </c>
      <c r="AL32" s="25">
        <v>33360.700000000004</v>
      </c>
      <c r="AM32" s="26">
        <f t="shared" si="6"/>
        <v>66985.860000000015</v>
      </c>
      <c r="AN32" s="37">
        <v>8330.92</v>
      </c>
      <c r="AO32" s="25">
        <v>12609.949999999999</v>
      </c>
      <c r="AP32" s="25">
        <v>203.23</v>
      </c>
      <c r="AQ32" s="25">
        <v>372.62</v>
      </c>
      <c r="AR32" s="26">
        <f t="shared" si="7"/>
        <v>21516.719999999998</v>
      </c>
      <c r="AS32" s="37">
        <v>0</v>
      </c>
      <c r="AT32" s="25">
        <v>51.89</v>
      </c>
      <c r="AU32" s="25">
        <v>0</v>
      </c>
      <c r="AV32" s="25">
        <v>0</v>
      </c>
      <c r="AW32" s="26">
        <f t="shared" si="8"/>
        <v>51.89</v>
      </c>
      <c r="AX32" s="31">
        <f t="shared" si="9"/>
        <v>172400.42000000004</v>
      </c>
    </row>
    <row r="33" spans="2:50" x14ac:dyDescent="0.2">
      <c r="B33" s="49" t="s">
        <v>234</v>
      </c>
      <c r="C33" s="50" t="s">
        <v>21</v>
      </c>
      <c r="D33" s="52" t="s">
        <v>162</v>
      </c>
      <c r="E33" s="37">
        <v>50</v>
      </c>
      <c r="F33" s="25">
        <v>2642.82</v>
      </c>
      <c r="G33" s="25">
        <v>8108.94</v>
      </c>
      <c r="H33" s="25">
        <v>4210.87</v>
      </c>
      <c r="I33" s="26">
        <f t="shared" si="0"/>
        <v>15012.630000000001</v>
      </c>
      <c r="J33" s="37">
        <v>3762.19</v>
      </c>
      <c r="K33" s="25">
        <v>1834.64</v>
      </c>
      <c r="L33" s="25">
        <v>2822.91</v>
      </c>
      <c r="M33" s="25">
        <v>0</v>
      </c>
      <c r="N33" s="26">
        <f t="shared" si="1"/>
        <v>8419.74</v>
      </c>
      <c r="O33" s="37">
        <v>0</v>
      </c>
      <c r="P33" s="25">
        <v>0</v>
      </c>
      <c r="Q33" s="25">
        <v>676.37</v>
      </c>
      <c r="R33" s="25">
        <v>1076.29</v>
      </c>
      <c r="S33" s="26">
        <f t="shared" si="2"/>
        <v>1752.6599999999999</v>
      </c>
      <c r="T33" s="55">
        <v>0</v>
      </c>
      <c r="U33" s="25">
        <v>0</v>
      </c>
      <c r="V33" s="25">
        <v>0</v>
      </c>
      <c r="W33" s="25">
        <v>0</v>
      </c>
      <c r="X33" s="33">
        <f t="shared" si="3"/>
        <v>0</v>
      </c>
      <c r="Y33" s="25">
        <v>0</v>
      </c>
      <c r="Z33" s="25">
        <v>0</v>
      </c>
      <c r="AA33" s="25">
        <v>0</v>
      </c>
      <c r="AB33" s="25">
        <v>0</v>
      </c>
      <c r="AC33" s="58">
        <f t="shared" si="4"/>
        <v>0</v>
      </c>
      <c r="AD33" s="37">
        <v>0</v>
      </c>
      <c r="AE33" s="25">
        <v>0</v>
      </c>
      <c r="AF33" s="25">
        <v>0</v>
      </c>
      <c r="AG33" s="25">
        <v>0</v>
      </c>
      <c r="AH33" s="26">
        <f t="shared" si="5"/>
        <v>0</v>
      </c>
      <c r="AI33" s="37">
        <v>0</v>
      </c>
      <c r="AJ33" s="25">
        <v>0</v>
      </c>
      <c r="AK33" s="25">
        <v>0</v>
      </c>
      <c r="AL33" s="25">
        <v>0</v>
      </c>
      <c r="AM33" s="26">
        <f t="shared" si="6"/>
        <v>0</v>
      </c>
      <c r="AN33" s="37">
        <v>0</v>
      </c>
      <c r="AO33" s="25">
        <v>0</v>
      </c>
      <c r="AP33" s="25">
        <v>0</v>
      </c>
      <c r="AQ33" s="25">
        <v>0</v>
      </c>
      <c r="AR33" s="26">
        <f t="shared" si="7"/>
        <v>0</v>
      </c>
      <c r="AS33" s="37">
        <v>0</v>
      </c>
      <c r="AT33" s="25">
        <v>0</v>
      </c>
      <c r="AU33" s="25">
        <v>0</v>
      </c>
      <c r="AV33" s="25">
        <v>0</v>
      </c>
      <c r="AW33" s="26">
        <f t="shared" si="8"/>
        <v>0</v>
      </c>
      <c r="AX33" s="31">
        <f t="shared" si="9"/>
        <v>25185.030000000002</v>
      </c>
    </row>
    <row r="34" spans="2:50" x14ac:dyDescent="0.2">
      <c r="B34" s="49" t="s">
        <v>235</v>
      </c>
      <c r="C34" s="50" t="s">
        <v>21</v>
      </c>
      <c r="D34" s="52" t="s">
        <v>163</v>
      </c>
      <c r="E34" s="37">
        <v>0</v>
      </c>
      <c r="F34" s="25">
        <v>0</v>
      </c>
      <c r="G34" s="25">
        <v>0</v>
      </c>
      <c r="H34" s="25">
        <v>100</v>
      </c>
      <c r="I34" s="26">
        <f t="shared" si="0"/>
        <v>100</v>
      </c>
      <c r="J34" s="37">
        <v>0</v>
      </c>
      <c r="K34" s="25">
        <v>0</v>
      </c>
      <c r="L34" s="25">
        <v>0</v>
      </c>
      <c r="M34" s="25">
        <v>0</v>
      </c>
      <c r="N34" s="26">
        <f t="shared" si="1"/>
        <v>0</v>
      </c>
      <c r="O34" s="37">
        <v>0</v>
      </c>
      <c r="P34" s="25">
        <v>0</v>
      </c>
      <c r="Q34" s="25">
        <v>0</v>
      </c>
      <c r="R34" s="25">
        <v>0</v>
      </c>
      <c r="S34" s="26">
        <f t="shared" si="2"/>
        <v>0</v>
      </c>
      <c r="T34" s="55">
        <v>0</v>
      </c>
      <c r="U34" s="25">
        <v>0</v>
      </c>
      <c r="V34" s="25">
        <v>0</v>
      </c>
      <c r="W34" s="25">
        <v>0</v>
      </c>
      <c r="X34" s="33">
        <f t="shared" si="3"/>
        <v>0</v>
      </c>
      <c r="Y34" s="25">
        <v>0</v>
      </c>
      <c r="Z34" s="25">
        <v>0</v>
      </c>
      <c r="AA34" s="25">
        <v>0</v>
      </c>
      <c r="AB34" s="25">
        <v>0</v>
      </c>
      <c r="AC34" s="58">
        <f t="shared" si="4"/>
        <v>0</v>
      </c>
      <c r="AD34" s="37">
        <v>0</v>
      </c>
      <c r="AE34" s="25">
        <v>0</v>
      </c>
      <c r="AF34" s="25">
        <v>0</v>
      </c>
      <c r="AG34" s="25">
        <v>0</v>
      </c>
      <c r="AH34" s="26">
        <f t="shared" si="5"/>
        <v>0</v>
      </c>
      <c r="AI34" s="37">
        <v>0</v>
      </c>
      <c r="AJ34" s="25">
        <v>0</v>
      </c>
      <c r="AK34" s="25">
        <v>0</v>
      </c>
      <c r="AL34" s="25">
        <v>0</v>
      </c>
      <c r="AM34" s="26">
        <f t="shared" si="6"/>
        <v>0</v>
      </c>
      <c r="AN34" s="37">
        <v>0</v>
      </c>
      <c r="AO34" s="25">
        <v>0</v>
      </c>
      <c r="AP34" s="25">
        <v>0</v>
      </c>
      <c r="AQ34" s="25">
        <v>0</v>
      </c>
      <c r="AR34" s="26">
        <f t="shared" si="7"/>
        <v>0</v>
      </c>
      <c r="AS34" s="37">
        <v>0</v>
      </c>
      <c r="AT34" s="25">
        <v>0</v>
      </c>
      <c r="AU34" s="25">
        <v>0</v>
      </c>
      <c r="AV34" s="25">
        <v>0</v>
      </c>
      <c r="AW34" s="26">
        <f t="shared" si="8"/>
        <v>0</v>
      </c>
      <c r="AX34" s="31">
        <f t="shared" si="9"/>
        <v>100</v>
      </c>
    </row>
    <row r="35" spans="2:50" x14ac:dyDescent="0.2">
      <c r="B35" s="49" t="s">
        <v>236</v>
      </c>
      <c r="C35" s="50" t="s">
        <v>21</v>
      </c>
      <c r="D35" s="52" t="s">
        <v>164</v>
      </c>
      <c r="E35" s="37">
        <v>0</v>
      </c>
      <c r="F35" s="25">
        <v>0</v>
      </c>
      <c r="G35" s="25">
        <v>0</v>
      </c>
      <c r="H35" s="25">
        <v>0</v>
      </c>
      <c r="I35" s="26">
        <f t="shared" si="0"/>
        <v>0</v>
      </c>
      <c r="J35" s="37">
        <v>0</v>
      </c>
      <c r="K35" s="25">
        <v>0</v>
      </c>
      <c r="L35" s="25">
        <v>0</v>
      </c>
      <c r="M35" s="25">
        <v>0</v>
      </c>
      <c r="N35" s="26">
        <f t="shared" si="1"/>
        <v>0</v>
      </c>
      <c r="O35" s="37">
        <v>0</v>
      </c>
      <c r="P35" s="25">
        <v>0</v>
      </c>
      <c r="Q35" s="25">
        <v>0</v>
      </c>
      <c r="R35" s="25">
        <v>335.6</v>
      </c>
      <c r="S35" s="26">
        <f t="shared" si="2"/>
        <v>335.6</v>
      </c>
      <c r="T35" s="55">
        <v>326.10000000000002</v>
      </c>
      <c r="U35" s="25">
        <v>0</v>
      </c>
      <c r="V35" s="25">
        <v>0</v>
      </c>
      <c r="W35" s="25">
        <v>0</v>
      </c>
      <c r="X35" s="33">
        <f t="shared" si="3"/>
        <v>326.10000000000002</v>
      </c>
      <c r="Y35" s="25">
        <v>0</v>
      </c>
      <c r="Z35" s="25">
        <v>0</v>
      </c>
      <c r="AA35" s="25">
        <v>0</v>
      </c>
      <c r="AB35" s="25">
        <v>0</v>
      </c>
      <c r="AC35" s="58">
        <f t="shared" si="4"/>
        <v>0</v>
      </c>
      <c r="AD35" s="37">
        <v>0</v>
      </c>
      <c r="AE35" s="25">
        <v>0</v>
      </c>
      <c r="AF35" s="25">
        <v>0</v>
      </c>
      <c r="AG35" s="25">
        <v>0</v>
      </c>
      <c r="AH35" s="26">
        <f t="shared" si="5"/>
        <v>0</v>
      </c>
      <c r="AI35" s="37">
        <v>0</v>
      </c>
      <c r="AJ35" s="25">
        <v>0</v>
      </c>
      <c r="AK35" s="25">
        <v>0</v>
      </c>
      <c r="AL35" s="25">
        <v>0</v>
      </c>
      <c r="AM35" s="26">
        <f t="shared" si="6"/>
        <v>0</v>
      </c>
      <c r="AN35" s="37">
        <v>0</v>
      </c>
      <c r="AO35" s="25">
        <v>0</v>
      </c>
      <c r="AP35" s="25">
        <v>0</v>
      </c>
      <c r="AQ35" s="25">
        <v>0</v>
      </c>
      <c r="AR35" s="26">
        <f t="shared" si="7"/>
        <v>0</v>
      </c>
      <c r="AS35" s="37">
        <v>0</v>
      </c>
      <c r="AT35" s="25">
        <v>0</v>
      </c>
      <c r="AU35" s="25">
        <v>0</v>
      </c>
      <c r="AV35" s="25">
        <v>0</v>
      </c>
      <c r="AW35" s="26">
        <f t="shared" si="8"/>
        <v>0</v>
      </c>
      <c r="AX35" s="31">
        <f t="shared" si="9"/>
        <v>661.7</v>
      </c>
    </row>
    <row r="36" spans="2:50" x14ac:dyDescent="0.2">
      <c r="B36" s="49" t="s">
        <v>237</v>
      </c>
      <c r="C36" s="50" t="s">
        <v>21</v>
      </c>
      <c r="D36" s="52" t="s">
        <v>165</v>
      </c>
      <c r="E36" s="37">
        <v>4617.91</v>
      </c>
      <c r="F36" s="25">
        <v>10096.01</v>
      </c>
      <c r="G36" s="25">
        <v>6963.08</v>
      </c>
      <c r="H36" s="25">
        <v>10782.842000000001</v>
      </c>
      <c r="I36" s="26">
        <f t="shared" si="0"/>
        <v>32459.842000000001</v>
      </c>
      <c r="J36" s="37">
        <v>6647.7</v>
      </c>
      <c r="K36" s="25">
        <v>5858.24</v>
      </c>
      <c r="L36" s="25">
        <v>19251.669999999998</v>
      </c>
      <c r="M36" s="25">
        <v>9077.7379999999994</v>
      </c>
      <c r="N36" s="26">
        <f t="shared" si="1"/>
        <v>40835.347999999998</v>
      </c>
      <c r="O36" s="37">
        <v>11798.115</v>
      </c>
      <c r="P36" s="25">
        <v>92.3</v>
      </c>
      <c r="Q36" s="25">
        <v>34204.663</v>
      </c>
      <c r="R36" s="25">
        <v>17357.25</v>
      </c>
      <c r="S36" s="26">
        <f t="shared" si="2"/>
        <v>63452.328000000001</v>
      </c>
      <c r="T36" s="55">
        <v>23952.2</v>
      </c>
      <c r="U36" s="25">
        <v>25354.91</v>
      </c>
      <c r="V36" s="25">
        <v>20513.400000000001</v>
      </c>
      <c r="W36" s="25">
        <v>20903.2</v>
      </c>
      <c r="X36" s="33">
        <f t="shared" si="3"/>
        <v>90723.71</v>
      </c>
      <c r="Y36" s="25">
        <v>13753.83</v>
      </c>
      <c r="Z36" s="25">
        <v>19969.14</v>
      </c>
      <c r="AA36" s="25">
        <v>34654.26</v>
      </c>
      <c r="AB36" s="25">
        <v>22398.25</v>
      </c>
      <c r="AC36" s="58">
        <f t="shared" si="4"/>
        <v>90775.48000000001</v>
      </c>
      <c r="AD36" s="37">
        <v>15283.79</v>
      </c>
      <c r="AE36" s="25">
        <v>37502.61</v>
      </c>
      <c r="AF36" s="25">
        <v>19864.66</v>
      </c>
      <c r="AG36" s="25">
        <v>35545.050000000003</v>
      </c>
      <c r="AH36" s="26">
        <f t="shared" si="5"/>
        <v>108196.11</v>
      </c>
      <c r="AI36" s="37">
        <v>16006.34</v>
      </c>
      <c r="AJ36" s="25">
        <v>15257.19</v>
      </c>
      <c r="AK36" s="25">
        <v>7916.41</v>
      </c>
      <c r="AL36" s="25">
        <v>25588.99</v>
      </c>
      <c r="AM36" s="26">
        <f t="shared" si="6"/>
        <v>64768.930000000008</v>
      </c>
      <c r="AN36" s="37">
        <v>25556.920000000002</v>
      </c>
      <c r="AO36" s="25">
        <v>6959.91</v>
      </c>
      <c r="AP36" s="25">
        <v>5943.7</v>
      </c>
      <c r="AQ36" s="25">
        <v>17093.169999999998</v>
      </c>
      <c r="AR36" s="26">
        <f t="shared" si="7"/>
        <v>55553.7</v>
      </c>
      <c r="AS36" s="37">
        <v>23447.93</v>
      </c>
      <c r="AT36" s="25">
        <v>5572.11</v>
      </c>
      <c r="AU36" s="25">
        <v>11177.39</v>
      </c>
      <c r="AV36" s="25">
        <v>16359.279999999999</v>
      </c>
      <c r="AW36" s="26">
        <f t="shared" si="8"/>
        <v>56556.71</v>
      </c>
      <c r="AX36" s="31">
        <f t="shared" si="9"/>
        <v>603322.15799999994</v>
      </c>
    </row>
    <row r="37" spans="2:50" x14ac:dyDescent="0.2">
      <c r="B37" s="49" t="s">
        <v>238</v>
      </c>
      <c r="C37" s="50" t="s">
        <v>21</v>
      </c>
      <c r="D37" s="52" t="s">
        <v>166</v>
      </c>
      <c r="E37" s="37">
        <v>0</v>
      </c>
      <c r="F37" s="25">
        <v>0</v>
      </c>
      <c r="G37" s="25">
        <v>0</v>
      </c>
      <c r="H37" s="25">
        <v>120</v>
      </c>
      <c r="I37" s="26">
        <f t="shared" si="0"/>
        <v>120</v>
      </c>
      <c r="J37" s="37">
        <v>0</v>
      </c>
      <c r="K37" s="25">
        <v>0</v>
      </c>
      <c r="L37" s="25">
        <v>0</v>
      </c>
      <c r="M37" s="25">
        <v>0</v>
      </c>
      <c r="N37" s="26">
        <f t="shared" si="1"/>
        <v>0</v>
      </c>
      <c r="O37" s="37">
        <v>0</v>
      </c>
      <c r="P37" s="25">
        <v>0</v>
      </c>
      <c r="Q37" s="25">
        <v>0</v>
      </c>
      <c r="R37" s="25">
        <v>0</v>
      </c>
      <c r="S37" s="26">
        <f t="shared" si="2"/>
        <v>0</v>
      </c>
      <c r="T37" s="55">
        <v>0</v>
      </c>
      <c r="U37" s="25">
        <v>0</v>
      </c>
      <c r="V37" s="25">
        <v>0</v>
      </c>
      <c r="W37" s="25">
        <v>0</v>
      </c>
      <c r="X37" s="33">
        <f t="shared" si="3"/>
        <v>0</v>
      </c>
      <c r="Y37" s="25">
        <v>0</v>
      </c>
      <c r="Z37" s="25">
        <v>0</v>
      </c>
      <c r="AA37" s="25">
        <v>0</v>
      </c>
      <c r="AB37" s="25">
        <v>0</v>
      </c>
      <c r="AC37" s="58">
        <f t="shared" si="4"/>
        <v>0</v>
      </c>
      <c r="AD37" s="37">
        <v>0</v>
      </c>
      <c r="AE37" s="25">
        <v>0</v>
      </c>
      <c r="AF37" s="25">
        <v>0</v>
      </c>
      <c r="AG37" s="25">
        <v>0</v>
      </c>
      <c r="AH37" s="26">
        <f t="shared" si="5"/>
        <v>0</v>
      </c>
      <c r="AI37" s="37">
        <v>0</v>
      </c>
      <c r="AJ37" s="25">
        <v>0</v>
      </c>
      <c r="AK37" s="25">
        <v>0</v>
      </c>
      <c r="AL37" s="25">
        <v>0</v>
      </c>
      <c r="AM37" s="26">
        <f t="shared" si="6"/>
        <v>0</v>
      </c>
      <c r="AN37" s="37">
        <v>0</v>
      </c>
      <c r="AO37" s="25">
        <v>0</v>
      </c>
      <c r="AP37" s="25">
        <v>0</v>
      </c>
      <c r="AQ37" s="25">
        <v>0</v>
      </c>
      <c r="AR37" s="26">
        <f t="shared" si="7"/>
        <v>0</v>
      </c>
      <c r="AS37" s="37">
        <v>0</v>
      </c>
      <c r="AT37" s="25">
        <v>0</v>
      </c>
      <c r="AU37" s="25">
        <v>0</v>
      </c>
      <c r="AV37" s="25">
        <v>0</v>
      </c>
      <c r="AW37" s="26">
        <f t="shared" si="8"/>
        <v>0</v>
      </c>
      <c r="AX37" s="31">
        <f t="shared" si="9"/>
        <v>120</v>
      </c>
    </row>
    <row r="38" spans="2:50" x14ac:dyDescent="0.2">
      <c r="B38" s="49" t="s">
        <v>239</v>
      </c>
      <c r="C38" s="50" t="s">
        <v>21</v>
      </c>
      <c r="D38" s="52" t="s">
        <v>167</v>
      </c>
      <c r="E38" s="37">
        <v>169.5</v>
      </c>
      <c r="F38" s="25">
        <v>0</v>
      </c>
      <c r="G38" s="25">
        <v>1862.59</v>
      </c>
      <c r="H38" s="25">
        <v>4072.14</v>
      </c>
      <c r="I38" s="26">
        <f t="shared" si="0"/>
        <v>6104.23</v>
      </c>
      <c r="J38" s="37">
        <v>0</v>
      </c>
      <c r="K38" s="25">
        <v>0</v>
      </c>
      <c r="L38" s="25">
        <v>576.80999999999995</v>
      </c>
      <c r="M38" s="25">
        <v>50</v>
      </c>
      <c r="N38" s="26">
        <f t="shared" si="1"/>
        <v>626.80999999999995</v>
      </c>
      <c r="O38" s="37">
        <v>0</v>
      </c>
      <c r="P38" s="25">
        <v>0</v>
      </c>
      <c r="Q38" s="25">
        <v>2929.35</v>
      </c>
      <c r="R38" s="25">
        <v>8182.7740000000003</v>
      </c>
      <c r="S38" s="26">
        <f t="shared" si="2"/>
        <v>11112.124</v>
      </c>
      <c r="T38" s="55">
        <v>3004.4</v>
      </c>
      <c r="U38" s="25">
        <v>1471.16</v>
      </c>
      <c r="V38" s="25">
        <v>1152.8599999999999</v>
      </c>
      <c r="W38" s="25">
        <v>579.05999999999995</v>
      </c>
      <c r="X38" s="33">
        <f t="shared" si="3"/>
        <v>6207.48</v>
      </c>
      <c r="Y38" s="25">
        <v>2302.98</v>
      </c>
      <c r="Z38" s="25">
        <v>3362.96</v>
      </c>
      <c r="AA38" s="25">
        <v>3211.9</v>
      </c>
      <c r="AB38" s="25">
        <v>1547.09</v>
      </c>
      <c r="AC38" s="58">
        <f t="shared" si="4"/>
        <v>10424.93</v>
      </c>
      <c r="AD38" s="37">
        <v>698.71</v>
      </c>
      <c r="AE38" s="25">
        <v>515.58999999999992</v>
      </c>
      <c r="AF38" s="25">
        <v>0</v>
      </c>
      <c r="AG38" s="25">
        <v>7311.8200000000006</v>
      </c>
      <c r="AH38" s="26">
        <f t="shared" si="5"/>
        <v>8526.1200000000008</v>
      </c>
      <c r="AI38" s="37">
        <v>350.05</v>
      </c>
      <c r="AJ38" s="25">
        <v>77.319999999999993</v>
      </c>
      <c r="AK38" s="25">
        <v>7431.71</v>
      </c>
      <c r="AL38" s="25">
        <v>23704.48</v>
      </c>
      <c r="AM38" s="26">
        <f t="shared" si="6"/>
        <v>31563.559999999998</v>
      </c>
      <c r="AN38" s="37">
        <v>4958.6400000000003</v>
      </c>
      <c r="AO38" s="25">
        <v>2195.3000000000002</v>
      </c>
      <c r="AP38" s="25">
        <v>756.14</v>
      </c>
      <c r="AQ38" s="25">
        <v>1387.63</v>
      </c>
      <c r="AR38" s="26">
        <f t="shared" si="7"/>
        <v>9297.7100000000009</v>
      </c>
      <c r="AS38" s="37">
        <v>3504.7999999999997</v>
      </c>
      <c r="AT38" s="25">
        <v>3270.85</v>
      </c>
      <c r="AU38" s="25">
        <v>9485.43</v>
      </c>
      <c r="AV38" s="25">
        <v>2361.48</v>
      </c>
      <c r="AW38" s="26">
        <f t="shared" si="8"/>
        <v>18622.560000000001</v>
      </c>
      <c r="AX38" s="31">
        <f t="shared" si="9"/>
        <v>102485.52399999999</v>
      </c>
    </row>
    <row r="39" spans="2:50" x14ac:dyDescent="0.2">
      <c r="B39" s="49" t="s">
        <v>240</v>
      </c>
      <c r="C39" s="50" t="s">
        <v>21</v>
      </c>
      <c r="D39" s="52" t="s">
        <v>168</v>
      </c>
      <c r="E39" s="37">
        <v>4238.38</v>
      </c>
      <c r="F39" s="25">
        <v>1807.29</v>
      </c>
      <c r="G39" s="25">
        <v>7887.4</v>
      </c>
      <c r="H39" s="25">
        <v>6826.95</v>
      </c>
      <c r="I39" s="26">
        <f t="shared" si="0"/>
        <v>20760.02</v>
      </c>
      <c r="J39" s="37">
        <v>3310.68</v>
      </c>
      <c r="K39" s="25">
        <v>3522.53</v>
      </c>
      <c r="L39" s="25">
        <v>6923.19</v>
      </c>
      <c r="M39" s="25">
        <v>7990.8</v>
      </c>
      <c r="N39" s="26">
        <f t="shared" si="1"/>
        <v>21747.200000000001</v>
      </c>
      <c r="O39" s="37">
        <v>1767.68</v>
      </c>
      <c r="P39" s="25">
        <v>0</v>
      </c>
      <c r="Q39" s="25">
        <v>6402.94</v>
      </c>
      <c r="R39" s="25">
        <v>7321.24</v>
      </c>
      <c r="S39" s="26">
        <f t="shared" si="2"/>
        <v>15491.86</v>
      </c>
      <c r="T39" s="55">
        <v>1207.32</v>
      </c>
      <c r="U39" s="25">
        <v>8603.68</v>
      </c>
      <c r="V39" s="25">
        <v>3631.93</v>
      </c>
      <c r="W39" s="25">
        <v>14179.21</v>
      </c>
      <c r="X39" s="33">
        <f t="shared" si="3"/>
        <v>27622.14</v>
      </c>
      <c r="Y39" s="25">
        <v>3003.71</v>
      </c>
      <c r="Z39" s="25">
        <v>4433.78</v>
      </c>
      <c r="AA39" s="25">
        <v>8713.4500000000007</v>
      </c>
      <c r="AB39" s="25">
        <v>8497.5</v>
      </c>
      <c r="AC39" s="58">
        <f t="shared" si="4"/>
        <v>24648.440000000002</v>
      </c>
      <c r="AD39" s="37">
        <v>2124.12</v>
      </c>
      <c r="AE39" s="25">
        <v>10374.68</v>
      </c>
      <c r="AF39" s="25">
        <v>11288.84</v>
      </c>
      <c r="AG39" s="25">
        <v>20780.57</v>
      </c>
      <c r="AH39" s="26">
        <f t="shared" si="5"/>
        <v>44568.21</v>
      </c>
      <c r="AI39" s="37">
        <v>9748.1299999999992</v>
      </c>
      <c r="AJ39" s="25">
        <v>14204.8</v>
      </c>
      <c r="AK39" s="25">
        <v>14752.37</v>
      </c>
      <c r="AL39" s="25">
        <v>13460.59</v>
      </c>
      <c r="AM39" s="26">
        <f t="shared" si="6"/>
        <v>52165.89</v>
      </c>
      <c r="AN39" s="37">
        <v>2793.56</v>
      </c>
      <c r="AO39" s="25">
        <v>4655.3</v>
      </c>
      <c r="AP39" s="25">
        <v>4798.37</v>
      </c>
      <c r="AQ39" s="25">
        <v>5519.49</v>
      </c>
      <c r="AR39" s="26">
        <f t="shared" si="7"/>
        <v>17766.72</v>
      </c>
      <c r="AS39" s="37">
        <v>4238.4299999999994</v>
      </c>
      <c r="AT39" s="25">
        <v>863.58</v>
      </c>
      <c r="AU39" s="25">
        <v>1078.3699999999999</v>
      </c>
      <c r="AV39" s="25">
        <v>7045.0300000000016</v>
      </c>
      <c r="AW39" s="26">
        <f t="shared" si="8"/>
        <v>13225.41</v>
      </c>
      <c r="AX39" s="31">
        <f t="shared" si="9"/>
        <v>237995.89</v>
      </c>
    </row>
    <row r="40" spans="2:50" x14ac:dyDescent="0.2">
      <c r="B40" s="49" t="s">
        <v>241</v>
      </c>
      <c r="C40" s="50" t="s">
        <v>21</v>
      </c>
      <c r="D40" s="52" t="s">
        <v>169</v>
      </c>
      <c r="E40" s="37">
        <v>836.95</v>
      </c>
      <c r="F40" s="25">
        <v>1072.0999999999999</v>
      </c>
      <c r="G40" s="25">
        <v>1305.43</v>
      </c>
      <c r="H40" s="25">
        <v>3778.88</v>
      </c>
      <c r="I40" s="26">
        <f t="shared" si="0"/>
        <v>6993.3600000000006</v>
      </c>
      <c r="J40" s="37">
        <v>613.11817560999998</v>
      </c>
      <c r="K40" s="25">
        <v>1591.8493115000001</v>
      </c>
      <c r="L40" s="25">
        <v>9263.0263472000006</v>
      </c>
      <c r="M40" s="25">
        <v>14620.406166000001</v>
      </c>
      <c r="N40" s="26">
        <f t="shared" si="1"/>
        <v>26088.400000310001</v>
      </c>
      <c r="O40" s="37">
        <v>4538.4799999999996</v>
      </c>
      <c r="P40" s="25">
        <v>709.91</v>
      </c>
      <c r="Q40" s="25">
        <v>5323.27</v>
      </c>
      <c r="R40" s="25">
        <v>6998.61</v>
      </c>
      <c r="S40" s="26">
        <f t="shared" si="2"/>
        <v>17570.27</v>
      </c>
      <c r="T40" s="55">
        <v>1874.08</v>
      </c>
      <c r="U40" s="25">
        <v>3979.73</v>
      </c>
      <c r="V40" s="25">
        <v>11686.9</v>
      </c>
      <c r="W40" s="25">
        <v>21658.44</v>
      </c>
      <c r="X40" s="33">
        <f t="shared" si="3"/>
        <v>39199.149999999994</v>
      </c>
      <c r="Y40" s="25">
        <v>1732.26</v>
      </c>
      <c r="Z40" s="25">
        <v>3454.98</v>
      </c>
      <c r="AA40" s="25">
        <v>7907.41</v>
      </c>
      <c r="AB40" s="25">
        <v>15824.62</v>
      </c>
      <c r="AC40" s="58">
        <f t="shared" si="4"/>
        <v>28919.27</v>
      </c>
      <c r="AD40" s="37">
        <v>1596.04</v>
      </c>
      <c r="AE40" s="25">
        <v>20947.75</v>
      </c>
      <c r="AF40" s="25">
        <v>10200.51</v>
      </c>
      <c r="AG40" s="25">
        <v>23307.980000000003</v>
      </c>
      <c r="AH40" s="26">
        <f t="shared" si="5"/>
        <v>56052.280000000006</v>
      </c>
      <c r="AI40" s="37">
        <v>14830.31</v>
      </c>
      <c r="AJ40" s="25">
        <v>17402.689999999999</v>
      </c>
      <c r="AK40" s="25">
        <v>17800.36</v>
      </c>
      <c r="AL40" s="25">
        <v>31061.089999999997</v>
      </c>
      <c r="AM40" s="26">
        <f t="shared" si="6"/>
        <v>81094.45</v>
      </c>
      <c r="AN40" s="37">
        <v>5105.0100000000011</v>
      </c>
      <c r="AO40" s="25">
        <v>13326.630000000001</v>
      </c>
      <c r="AP40" s="25">
        <v>8862.61</v>
      </c>
      <c r="AQ40" s="25">
        <v>2930.95</v>
      </c>
      <c r="AR40" s="26">
        <f t="shared" si="7"/>
        <v>30225.200000000004</v>
      </c>
      <c r="AS40" s="37">
        <v>3671.87</v>
      </c>
      <c r="AT40" s="25">
        <v>3275.71</v>
      </c>
      <c r="AU40" s="25">
        <v>6342</v>
      </c>
      <c r="AV40" s="25">
        <v>11198.38</v>
      </c>
      <c r="AW40" s="26">
        <f t="shared" si="8"/>
        <v>24487.96</v>
      </c>
      <c r="AX40" s="31">
        <f t="shared" si="9"/>
        <v>310630.34000031004</v>
      </c>
    </row>
    <row r="41" spans="2:50" x14ac:dyDescent="0.2">
      <c r="B41" s="49" t="s">
        <v>242</v>
      </c>
      <c r="C41" s="50" t="s">
        <v>21</v>
      </c>
      <c r="D41" s="52" t="s">
        <v>170</v>
      </c>
      <c r="E41" s="37">
        <v>22838.965823999999</v>
      </c>
      <c r="F41" s="25">
        <v>32342.899333000001</v>
      </c>
      <c r="G41" s="25">
        <v>41507.81</v>
      </c>
      <c r="H41" s="25">
        <v>43198.895000000004</v>
      </c>
      <c r="I41" s="26">
        <f t="shared" si="0"/>
        <v>139888.57015699998</v>
      </c>
      <c r="J41" s="37">
        <v>28517.72</v>
      </c>
      <c r="K41" s="25">
        <v>57843.26</v>
      </c>
      <c r="L41" s="25">
        <v>72620.673255999995</v>
      </c>
      <c r="M41" s="25">
        <v>40814.07</v>
      </c>
      <c r="N41" s="26">
        <f t="shared" si="1"/>
        <v>199795.72325600003</v>
      </c>
      <c r="O41" s="37">
        <v>7686.9923323000003</v>
      </c>
      <c r="P41" s="25">
        <v>431</v>
      </c>
      <c r="Q41" s="25">
        <v>24739.184024999999</v>
      </c>
      <c r="R41" s="25">
        <v>21973.56</v>
      </c>
      <c r="S41" s="26">
        <f t="shared" si="2"/>
        <v>54830.736357300004</v>
      </c>
      <c r="T41" s="55">
        <v>18024.400000000001</v>
      </c>
      <c r="U41" s="25">
        <v>20969.23</v>
      </c>
      <c r="V41" s="25">
        <v>12338.63</v>
      </c>
      <c r="W41" s="25">
        <v>5906.12</v>
      </c>
      <c r="X41" s="33">
        <f t="shared" si="3"/>
        <v>57238.380000000005</v>
      </c>
      <c r="Y41" s="25">
        <v>12933.18</v>
      </c>
      <c r="Z41" s="25">
        <v>20899.57</v>
      </c>
      <c r="AA41" s="25">
        <v>21916.74</v>
      </c>
      <c r="AB41" s="25">
        <v>15069.28</v>
      </c>
      <c r="AC41" s="58">
        <f t="shared" si="4"/>
        <v>70818.77</v>
      </c>
      <c r="AD41" s="37">
        <v>8185.27</v>
      </c>
      <c r="AE41" s="25">
        <v>6184.16</v>
      </c>
      <c r="AF41" s="25">
        <v>986.8</v>
      </c>
      <c r="AG41" s="25">
        <v>19061.61</v>
      </c>
      <c r="AH41" s="26">
        <f t="shared" si="5"/>
        <v>34417.839999999997</v>
      </c>
      <c r="AI41" s="37">
        <v>8546.74</v>
      </c>
      <c r="AJ41" s="25">
        <v>10803</v>
      </c>
      <c r="AK41" s="25">
        <v>7128.01</v>
      </c>
      <c r="AL41" s="25">
        <v>27905.300000000003</v>
      </c>
      <c r="AM41" s="26">
        <f t="shared" si="6"/>
        <v>54383.05</v>
      </c>
      <c r="AN41" s="37">
        <v>27659.239999999998</v>
      </c>
      <c r="AO41" s="25">
        <v>2752.49</v>
      </c>
      <c r="AP41" s="25">
        <v>1805.93</v>
      </c>
      <c r="AQ41" s="25">
        <v>15432.82</v>
      </c>
      <c r="AR41" s="26">
        <f t="shared" si="7"/>
        <v>47650.479999999996</v>
      </c>
      <c r="AS41" s="37">
        <v>19878.36</v>
      </c>
      <c r="AT41" s="25">
        <v>21702.43</v>
      </c>
      <c r="AU41" s="25">
        <v>7174.2300000000005</v>
      </c>
      <c r="AV41" s="25">
        <v>3577.55</v>
      </c>
      <c r="AW41" s="26">
        <f t="shared" si="8"/>
        <v>52332.570000000007</v>
      </c>
      <c r="AX41" s="31">
        <f t="shared" si="9"/>
        <v>711356.11977030011</v>
      </c>
    </row>
    <row r="42" spans="2:50" x14ac:dyDescent="0.2">
      <c r="B42" s="49" t="s">
        <v>243</v>
      </c>
      <c r="C42" s="50" t="s">
        <v>21</v>
      </c>
      <c r="D42" s="52" t="s">
        <v>171</v>
      </c>
      <c r="E42" s="37">
        <v>4261.6400000000003</v>
      </c>
      <c r="F42" s="25">
        <v>8339.89</v>
      </c>
      <c r="G42" s="25">
        <v>7264.15</v>
      </c>
      <c r="H42" s="25">
        <v>8214.02</v>
      </c>
      <c r="I42" s="26">
        <f t="shared" si="0"/>
        <v>28079.7</v>
      </c>
      <c r="J42" s="37">
        <v>10436.56</v>
      </c>
      <c r="K42" s="25">
        <v>17511.419999999998</v>
      </c>
      <c r="L42" s="25">
        <v>20256.68</v>
      </c>
      <c r="M42" s="25">
        <v>7393.45</v>
      </c>
      <c r="N42" s="26">
        <f t="shared" si="1"/>
        <v>55598.109999999993</v>
      </c>
      <c r="O42" s="37">
        <v>3691.97</v>
      </c>
      <c r="P42" s="25">
        <v>0</v>
      </c>
      <c r="Q42" s="25">
        <v>10216.24</v>
      </c>
      <c r="R42" s="25">
        <v>9374.2800000000007</v>
      </c>
      <c r="S42" s="26">
        <f t="shared" si="2"/>
        <v>23282.489999999998</v>
      </c>
      <c r="T42" s="55">
        <v>8431.0189097000002</v>
      </c>
      <c r="U42" s="25">
        <v>8151.54</v>
      </c>
      <c r="V42" s="25">
        <v>10396.299999999999</v>
      </c>
      <c r="W42" s="25">
        <v>15035.02</v>
      </c>
      <c r="X42" s="33">
        <f t="shared" si="3"/>
        <v>42013.878909699997</v>
      </c>
      <c r="Y42" s="25">
        <v>4594.71</v>
      </c>
      <c r="Z42" s="25">
        <v>4178.37</v>
      </c>
      <c r="AA42" s="25">
        <v>10621.68</v>
      </c>
      <c r="AB42" s="25">
        <v>8864.49</v>
      </c>
      <c r="AC42" s="58">
        <f t="shared" si="4"/>
        <v>28259.25</v>
      </c>
      <c r="AD42" s="37">
        <v>4263.13</v>
      </c>
      <c r="AE42" s="25">
        <v>7479.15</v>
      </c>
      <c r="AF42" s="25">
        <v>2376.31</v>
      </c>
      <c r="AG42" s="25">
        <v>3012.9300000000003</v>
      </c>
      <c r="AH42" s="26">
        <f t="shared" si="5"/>
        <v>17131.519999999997</v>
      </c>
      <c r="AI42" s="37">
        <v>3375.35</v>
      </c>
      <c r="AJ42" s="25">
        <v>1885.32</v>
      </c>
      <c r="AK42" s="25">
        <v>1830</v>
      </c>
      <c r="AL42" s="25">
        <v>3822.28</v>
      </c>
      <c r="AM42" s="26">
        <f t="shared" si="6"/>
        <v>10912.95</v>
      </c>
      <c r="AN42" s="37">
        <v>3104.45</v>
      </c>
      <c r="AO42" s="25">
        <v>879.55</v>
      </c>
      <c r="AP42" s="25">
        <v>243.18</v>
      </c>
      <c r="AQ42" s="25">
        <v>1773.34</v>
      </c>
      <c r="AR42" s="26">
        <f t="shared" si="7"/>
        <v>6000.52</v>
      </c>
      <c r="AS42" s="37">
        <v>247.16</v>
      </c>
      <c r="AT42" s="25">
        <v>262.77</v>
      </c>
      <c r="AU42" s="25">
        <v>380.36</v>
      </c>
      <c r="AV42" s="25">
        <v>1319.7</v>
      </c>
      <c r="AW42" s="26">
        <f t="shared" si="8"/>
        <v>2209.9899999999998</v>
      </c>
      <c r="AX42" s="31">
        <f t="shared" si="9"/>
        <v>213488.40890969997</v>
      </c>
    </row>
    <row r="43" spans="2:50" x14ac:dyDescent="0.2">
      <c r="B43" s="49" t="s">
        <v>244</v>
      </c>
      <c r="C43" s="50" t="s">
        <v>21</v>
      </c>
      <c r="D43" s="52" t="s">
        <v>172</v>
      </c>
      <c r="E43" s="37">
        <v>111.2</v>
      </c>
      <c r="F43" s="25">
        <v>2103.6</v>
      </c>
      <c r="G43" s="25">
        <v>2047.25</v>
      </c>
      <c r="H43" s="25">
        <v>1584.17</v>
      </c>
      <c r="I43" s="26">
        <f t="shared" si="0"/>
        <v>5846.2199999999993</v>
      </c>
      <c r="J43" s="37">
        <v>824.67</v>
      </c>
      <c r="K43" s="25">
        <v>924.87</v>
      </c>
      <c r="L43" s="25">
        <v>733.46</v>
      </c>
      <c r="M43" s="25">
        <v>444.42</v>
      </c>
      <c r="N43" s="26">
        <f t="shared" si="1"/>
        <v>2927.42</v>
      </c>
      <c r="O43" s="37">
        <v>0</v>
      </c>
      <c r="P43" s="25">
        <v>0</v>
      </c>
      <c r="Q43" s="25">
        <v>3344.11</v>
      </c>
      <c r="R43" s="25">
        <v>2187.4699999999998</v>
      </c>
      <c r="S43" s="26">
        <f t="shared" si="2"/>
        <v>5531.58</v>
      </c>
      <c r="T43" s="55">
        <v>2316</v>
      </c>
      <c r="U43" s="25">
        <v>1580.84</v>
      </c>
      <c r="V43" s="25">
        <v>974.42</v>
      </c>
      <c r="W43" s="25">
        <v>2407.39</v>
      </c>
      <c r="X43" s="33">
        <f t="shared" si="3"/>
        <v>7278.65</v>
      </c>
      <c r="Y43" s="25">
        <v>1919.28</v>
      </c>
      <c r="Z43" s="25">
        <v>3834.41</v>
      </c>
      <c r="AA43" s="25">
        <v>4759.5</v>
      </c>
      <c r="AB43" s="25">
        <v>5484.54</v>
      </c>
      <c r="AC43" s="58">
        <f t="shared" si="4"/>
        <v>15997.73</v>
      </c>
      <c r="AD43" s="37">
        <v>917.84</v>
      </c>
      <c r="AE43" s="25">
        <v>1463.06</v>
      </c>
      <c r="AF43" s="25">
        <v>972.74</v>
      </c>
      <c r="AG43" s="25">
        <v>3691.9900000000002</v>
      </c>
      <c r="AH43" s="26">
        <f t="shared" si="5"/>
        <v>7045.630000000001</v>
      </c>
      <c r="AI43" s="37">
        <v>1618.42</v>
      </c>
      <c r="AJ43" s="25">
        <v>1278.33</v>
      </c>
      <c r="AK43" s="25">
        <v>777.16000000000008</v>
      </c>
      <c r="AL43" s="25">
        <v>5208.7000000000007</v>
      </c>
      <c r="AM43" s="26">
        <f t="shared" si="6"/>
        <v>8882.61</v>
      </c>
      <c r="AN43" s="37">
        <v>4399.33</v>
      </c>
      <c r="AO43" s="25">
        <v>0</v>
      </c>
      <c r="AP43" s="25">
        <v>740.08</v>
      </c>
      <c r="AQ43" s="25">
        <v>702.86999999999989</v>
      </c>
      <c r="AR43" s="26">
        <f t="shared" si="7"/>
        <v>5842.28</v>
      </c>
      <c r="AS43" s="37">
        <v>4424.1000000000004</v>
      </c>
      <c r="AT43" s="25">
        <v>3342.04</v>
      </c>
      <c r="AU43" s="25">
        <v>3520.2799999999997</v>
      </c>
      <c r="AV43" s="25">
        <v>3557.81</v>
      </c>
      <c r="AW43" s="26">
        <f t="shared" si="8"/>
        <v>14844.23</v>
      </c>
      <c r="AX43" s="31">
        <f t="shared" si="9"/>
        <v>74196.349999999991</v>
      </c>
    </row>
    <row r="44" spans="2:50" x14ac:dyDescent="0.2">
      <c r="B44" s="49" t="s">
        <v>245</v>
      </c>
      <c r="C44" s="50" t="s">
        <v>21</v>
      </c>
      <c r="D44" s="52" t="s">
        <v>173</v>
      </c>
      <c r="E44" s="37">
        <v>0</v>
      </c>
      <c r="F44" s="25">
        <v>459.01</v>
      </c>
      <c r="G44" s="25">
        <v>0</v>
      </c>
      <c r="H44" s="25">
        <v>0</v>
      </c>
      <c r="I44" s="26">
        <f t="shared" si="0"/>
        <v>459.01</v>
      </c>
      <c r="J44" s="37">
        <v>0</v>
      </c>
      <c r="K44" s="25">
        <v>0</v>
      </c>
      <c r="L44" s="25">
        <v>0</v>
      </c>
      <c r="M44" s="25">
        <v>0</v>
      </c>
      <c r="N44" s="26">
        <f t="shared" si="1"/>
        <v>0</v>
      </c>
      <c r="O44" s="37">
        <v>0</v>
      </c>
      <c r="P44" s="25">
        <v>0</v>
      </c>
      <c r="Q44" s="25">
        <v>0</v>
      </c>
      <c r="R44" s="25">
        <v>0</v>
      </c>
      <c r="S44" s="26">
        <f t="shared" si="2"/>
        <v>0</v>
      </c>
      <c r="T44" s="55">
        <v>0</v>
      </c>
      <c r="U44" s="25">
        <v>0</v>
      </c>
      <c r="V44" s="25">
        <v>0</v>
      </c>
      <c r="W44" s="25">
        <v>0</v>
      </c>
      <c r="X44" s="33">
        <f t="shared" si="3"/>
        <v>0</v>
      </c>
      <c r="Y44" s="25">
        <v>0</v>
      </c>
      <c r="Z44" s="25">
        <v>0</v>
      </c>
      <c r="AA44" s="25">
        <v>0</v>
      </c>
      <c r="AB44" s="25">
        <v>0</v>
      </c>
      <c r="AC44" s="58">
        <f t="shared" si="4"/>
        <v>0</v>
      </c>
      <c r="AD44" s="37">
        <v>0</v>
      </c>
      <c r="AE44" s="25">
        <v>0</v>
      </c>
      <c r="AF44" s="25">
        <v>0</v>
      </c>
      <c r="AG44" s="25">
        <v>0</v>
      </c>
      <c r="AH44" s="26">
        <f t="shared" si="5"/>
        <v>0</v>
      </c>
      <c r="AI44" s="37">
        <v>0</v>
      </c>
      <c r="AJ44" s="25">
        <v>0</v>
      </c>
      <c r="AK44" s="25">
        <v>100</v>
      </c>
      <c r="AL44" s="25">
        <v>0</v>
      </c>
      <c r="AM44" s="26">
        <f t="shared" si="6"/>
        <v>100</v>
      </c>
      <c r="AN44" s="37">
        <v>0</v>
      </c>
      <c r="AO44" s="25">
        <v>0</v>
      </c>
      <c r="AP44" s="25">
        <v>0</v>
      </c>
      <c r="AQ44" s="25">
        <v>0</v>
      </c>
      <c r="AR44" s="26">
        <f t="shared" si="7"/>
        <v>0</v>
      </c>
      <c r="AS44" s="37">
        <v>0</v>
      </c>
      <c r="AT44" s="25">
        <v>0</v>
      </c>
      <c r="AU44" s="25">
        <v>0</v>
      </c>
      <c r="AV44" s="25">
        <v>0</v>
      </c>
      <c r="AW44" s="26">
        <f t="shared" si="8"/>
        <v>0</v>
      </c>
      <c r="AX44" s="31">
        <f t="shared" si="9"/>
        <v>559.01</v>
      </c>
    </row>
    <row r="45" spans="2:50" x14ac:dyDescent="0.2">
      <c r="B45" s="49" t="s">
        <v>246</v>
      </c>
      <c r="C45" s="50" t="s">
        <v>21</v>
      </c>
      <c r="D45" s="52" t="s">
        <v>174</v>
      </c>
      <c r="E45" s="37">
        <v>0</v>
      </c>
      <c r="F45" s="25">
        <v>0</v>
      </c>
      <c r="G45" s="25">
        <v>0</v>
      </c>
      <c r="H45" s="25">
        <v>1611.93</v>
      </c>
      <c r="I45" s="26">
        <f t="shared" si="0"/>
        <v>1611.93</v>
      </c>
      <c r="J45" s="37">
        <v>80</v>
      </c>
      <c r="K45" s="25">
        <v>0</v>
      </c>
      <c r="L45" s="25">
        <v>0</v>
      </c>
      <c r="M45" s="25">
        <v>0</v>
      </c>
      <c r="N45" s="26">
        <f t="shared" si="1"/>
        <v>80</v>
      </c>
      <c r="O45" s="37">
        <v>0</v>
      </c>
      <c r="P45" s="25">
        <v>0</v>
      </c>
      <c r="Q45" s="25">
        <v>0</v>
      </c>
      <c r="R45" s="25">
        <v>0</v>
      </c>
      <c r="S45" s="26">
        <f t="shared" si="2"/>
        <v>0</v>
      </c>
      <c r="T45" s="55">
        <v>0</v>
      </c>
      <c r="U45" s="25">
        <v>0</v>
      </c>
      <c r="V45" s="25">
        <v>0</v>
      </c>
      <c r="W45" s="25">
        <v>0</v>
      </c>
      <c r="X45" s="33">
        <f t="shared" si="3"/>
        <v>0</v>
      </c>
      <c r="Y45" s="25">
        <v>0</v>
      </c>
      <c r="Z45" s="25">
        <v>0</v>
      </c>
      <c r="AA45" s="25">
        <v>0</v>
      </c>
      <c r="AB45" s="25">
        <v>0</v>
      </c>
      <c r="AC45" s="58">
        <f t="shared" si="4"/>
        <v>0</v>
      </c>
      <c r="AD45" s="37">
        <v>0</v>
      </c>
      <c r="AE45" s="25">
        <v>0</v>
      </c>
      <c r="AF45" s="25">
        <v>0</v>
      </c>
      <c r="AG45" s="25">
        <v>0</v>
      </c>
      <c r="AH45" s="26">
        <f t="shared" si="5"/>
        <v>0</v>
      </c>
      <c r="AI45" s="37">
        <v>0</v>
      </c>
      <c r="AJ45" s="25">
        <v>0</v>
      </c>
      <c r="AK45" s="25">
        <v>0</v>
      </c>
      <c r="AL45" s="25">
        <v>0</v>
      </c>
      <c r="AM45" s="26">
        <f t="shared" si="6"/>
        <v>0</v>
      </c>
      <c r="AN45" s="37">
        <v>0</v>
      </c>
      <c r="AO45" s="25">
        <v>0</v>
      </c>
      <c r="AP45" s="25">
        <v>0</v>
      </c>
      <c r="AQ45" s="25">
        <v>0</v>
      </c>
      <c r="AR45" s="26">
        <f t="shared" si="7"/>
        <v>0</v>
      </c>
      <c r="AS45" s="37">
        <v>0</v>
      </c>
      <c r="AT45" s="25">
        <v>0</v>
      </c>
      <c r="AU45" s="25">
        <v>0</v>
      </c>
      <c r="AV45" s="25">
        <v>0</v>
      </c>
      <c r="AW45" s="26">
        <f t="shared" si="8"/>
        <v>0</v>
      </c>
      <c r="AX45" s="31">
        <f t="shared" si="9"/>
        <v>1691.93</v>
      </c>
    </row>
    <row r="46" spans="2:50" x14ac:dyDescent="0.2">
      <c r="B46" s="49" t="s">
        <v>247</v>
      </c>
      <c r="C46" s="50" t="s">
        <v>21</v>
      </c>
      <c r="D46" s="52" t="s">
        <v>175</v>
      </c>
      <c r="E46" s="37">
        <v>16625.537873000001</v>
      </c>
      <c r="F46" s="25">
        <v>57157.193508999997</v>
      </c>
      <c r="G46" s="25">
        <v>70800.539999999994</v>
      </c>
      <c r="H46" s="25">
        <v>106084.11655999999</v>
      </c>
      <c r="I46" s="26">
        <f t="shared" si="0"/>
        <v>250667.387942</v>
      </c>
      <c r="J46" s="37">
        <v>107381.74</v>
      </c>
      <c r="K46" s="25">
        <v>104896.3</v>
      </c>
      <c r="L46" s="25">
        <v>82436.067785000007</v>
      </c>
      <c r="M46" s="25">
        <v>42149.188127000001</v>
      </c>
      <c r="N46" s="26">
        <f t="shared" si="1"/>
        <v>336863.295912</v>
      </c>
      <c r="O46" s="37">
        <v>2701.9719073000001</v>
      </c>
      <c r="P46" s="25">
        <v>0</v>
      </c>
      <c r="Q46" s="25">
        <v>40533.458312000002</v>
      </c>
      <c r="R46" s="25">
        <v>32682.065137000001</v>
      </c>
      <c r="S46" s="26">
        <f t="shared" si="2"/>
        <v>75917.495356300002</v>
      </c>
      <c r="T46" s="55">
        <v>75691</v>
      </c>
      <c r="U46" s="25">
        <v>63218.43</v>
      </c>
      <c r="V46" s="25">
        <v>39593.49</v>
      </c>
      <c r="W46" s="25">
        <v>30690.85</v>
      </c>
      <c r="X46" s="33">
        <f t="shared" si="3"/>
        <v>209193.77</v>
      </c>
      <c r="Y46" s="25">
        <v>52209.51</v>
      </c>
      <c r="Z46" s="25">
        <v>64957.4</v>
      </c>
      <c r="AA46" s="25">
        <v>73682.05</v>
      </c>
      <c r="AB46" s="25">
        <v>48017.41</v>
      </c>
      <c r="AC46" s="58">
        <f t="shared" si="4"/>
        <v>238866.37000000002</v>
      </c>
      <c r="AD46" s="37">
        <v>19016.05</v>
      </c>
      <c r="AE46" s="25">
        <v>24750.1</v>
      </c>
      <c r="AF46" s="25">
        <v>0</v>
      </c>
      <c r="AG46" s="25">
        <v>44581.16</v>
      </c>
      <c r="AH46" s="26">
        <f t="shared" si="5"/>
        <v>88347.31</v>
      </c>
      <c r="AI46" s="37">
        <v>21653.48</v>
      </c>
      <c r="AJ46" s="25">
        <v>23315.89</v>
      </c>
      <c r="AK46" s="25">
        <v>24039.3</v>
      </c>
      <c r="AL46" s="25">
        <v>25318.13</v>
      </c>
      <c r="AM46" s="26">
        <f t="shared" si="6"/>
        <v>94326.8</v>
      </c>
      <c r="AN46" s="37">
        <v>40966.83</v>
      </c>
      <c r="AO46" s="25">
        <v>4301.4799999999996</v>
      </c>
      <c r="AP46" s="25">
        <v>8400.83</v>
      </c>
      <c r="AQ46" s="25">
        <v>16843.62</v>
      </c>
      <c r="AR46" s="26">
        <f t="shared" si="7"/>
        <v>70512.759999999995</v>
      </c>
      <c r="AS46" s="37">
        <v>49370.84</v>
      </c>
      <c r="AT46" s="25">
        <v>54839.43</v>
      </c>
      <c r="AU46" s="25">
        <v>23617.18</v>
      </c>
      <c r="AV46" s="25">
        <v>9244.64</v>
      </c>
      <c r="AW46" s="26">
        <f t="shared" si="8"/>
        <v>137072.08999999997</v>
      </c>
      <c r="AX46" s="31">
        <f t="shared" si="9"/>
        <v>1501767.2792103002</v>
      </c>
    </row>
    <row r="47" spans="2:50" x14ac:dyDescent="0.2">
      <c r="B47" s="49" t="s">
        <v>248</v>
      </c>
      <c r="C47" s="50" t="s">
        <v>21</v>
      </c>
      <c r="D47" s="52" t="s">
        <v>176</v>
      </c>
      <c r="E47" s="37">
        <v>161.66</v>
      </c>
      <c r="F47" s="25">
        <v>119.57</v>
      </c>
      <c r="G47" s="25">
        <v>51</v>
      </c>
      <c r="H47" s="25">
        <v>184.31</v>
      </c>
      <c r="I47" s="26">
        <f t="shared" si="0"/>
        <v>516.54</v>
      </c>
      <c r="J47" s="37">
        <v>0</v>
      </c>
      <c r="K47" s="25">
        <v>0</v>
      </c>
      <c r="L47" s="25">
        <v>0</v>
      </c>
      <c r="M47" s="25">
        <v>245.67</v>
      </c>
      <c r="N47" s="26">
        <f t="shared" si="1"/>
        <v>245.67</v>
      </c>
      <c r="O47" s="37">
        <v>228.3</v>
      </c>
      <c r="P47" s="25">
        <v>0</v>
      </c>
      <c r="Q47" s="25">
        <v>841.53</v>
      </c>
      <c r="R47" s="25">
        <v>1245.53</v>
      </c>
      <c r="S47" s="26">
        <f t="shared" si="2"/>
        <v>2315.3599999999997</v>
      </c>
      <c r="T47" s="55">
        <v>1608</v>
      </c>
      <c r="U47" s="25">
        <v>1940.46</v>
      </c>
      <c r="V47" s="25">
        <v>1033.97</v>
      </c>
      <c r="W47" s="25">
        <v>6785.89</v>
      </c>
      <c r="X47" s="33">
        <f t="shared" si="3"/>
        <v>11368.32</v>
      </c>
      <c r="Y47" s="25">
        <v>946.04</v>
      </c>
      <c r="Z47" s="25">
        <v>5179.37</v>
      </c>
      <c r="AA47" s="25">
        <v>1644.68</v>
      </c>
      <c r="AB47" s="25">
        <v>4450.97</v>
      </c>
      <c r="AC47" s="58">
        <f t="shared" si="4"/>
        <v>12221.060000000001</v>
      </c>
      <c r="AD47" s="37">
        <v>716.54</v>
      </c>
      <c r="AE47" s="25">
        <v>547.41</v>
      </c>
      <c r="AF47" s="25">
        <v>0</v>
      </c>
      <c r="AG47" s="25">
        <v>1306.71</v>
      </c>
      <c r="AH47" s="26">
        <f t="shared" si="5"/>
        <v>2570.66</v>
      </c>
      <c r="AI47" s="37">
        <v>596.95000000000005</v>
      </c>
      <c r="AJ47" s="25">
        <v>925.83</v>
      </c>
      <c r="AK47" s="25">
        <v>629.53</v>
      </c>
      <c r="AL47" s="25">
        <v>1081.24</v>
      </c>
      <c r="AM47" s="26">
        <f t="shared" si="6"/>
        <v>3233.55</v>
      </c>
      <c r="AN47" s="37">
        <v>1674.18</v>
      </c>
      <c r="AO47" s="25">
        <v>2218.31</v>
      </c>
      <c r="AP47" s="25">
        <v>947.93</v>
      </c>
      <c r="AQ47" s="25">
        <v>569.29999999999995</v>
      </c>
      <c r="AR47" s="26">
        <f t="shared" si="7"/>
        <v>5409.72</v>
      </c>
      <c r="AS47" s="37">
        <v>4348.18</v>
      </c>
      <c r="AT47" s="25">
        <v>2753.34</v>
      </c>
      <c r="AU47" s="25">
        <v>2642.59</v>
      </c>
      <c r="AV47" s="25">
        <v>2821.2</v>
      </c>
      <c r="AW47" s="26">
        <f t="shared" si="8"/>
        <v>12565.310000000001</v>
      </c>
      <c r="AX47" s="31">
        <f t="shared" si="9"/>
        <v>50446.19</v>
      </c>
    </row>
    <row r="48" spans="2:50" x14ac:dyDescent="0.2">
      <c r="B48" s="49" t="s">
        <v>249</v>
      </c>
      <c r="C48" s="50" t="s">
        <v>21</v>
      </c>
      <c r="D48" s="52" t="s">
        <v>177</v>
      </c>
      <c r="E48" s="37">
        <v>0</v>
      </c>
      <c r="F48" s="25">
        <v>0</v>
      </c>
      <c r="G48" s="25">
        <v>0</v>
      </c>
      <c r="H48" s="25">
        <v>0</v>
      </c>
      <c r="I48" s="26">
        <f t="shared" si="0"/>
        <v>0</v>
      </c>
      <c r="J48" s="37">
        <v>0</v>
      </c>
      <c r="K48" s="25">
        <v>0</v>
      </c>
      <c r="L48" s="25">
        <v>0</v>
      </c>
      <c r="M48" s="25">
        <v>0</v>
      </c>
      <c r="N48" s="26">
        <f t="shared" si="1"/>
        <v>0</v>
      </c>
      <c r="O48" s="37">
        <v>0</v>
      </c>
      <c r="P48" s="25">
        <v>0</v>
      </c>
      <c r="Q48" s="25">
        <v>3440.13</v>
      </c>
      <c r="R48" s="25">
        <v>922.58</v>
      </c>
      <c r="S48" s="26">
        <f t="shared" si="2"/>
        <v>4362.71</v>
      </c>
      <c r="T48" s="55">
        <v>4990</v>
      </c>
      <c r="U48" s="25">
        <v>3503.52</v>
      </c>
      <c r="V48" s="25">
        <v>357.66</v>
      </c>
      <c r="W48" s="25">
        <v>0</v>
      </c>
      <c r="X48" s="33">
        <f t="shared" si="3"/>
        <v>8851.18</v>
      </c>
      <c r="Y48" s="25">
        <v>358.92</v>
      </c>
      <c r="Z48" s="25">
        <v>173.18</v>
      </c>
      <c r="AA48" s="25">
        <v>900</v>
      </c>
      <c r="AB48" s="25">
        <v>600</v>
      </c>
      <c r="AC48" s="58">
        <f t="shared" si="4"/>
        <v>2032.1</v>
      </c>
      <c r="AD48" s="37">
        <v>600</v>
      </c>
      <c r="AE48" s="25">
        <v>0</v>
      </c>
      <c r="AF48" s="25">
        <v>0</v>
      </c>
      <c r="AG48" s="25">
        <v>802.41</v>
      </c>
      <c r="AH48" s="26">
        <f t="shared" si="5"/>
        <v>1402.4099999999999</v>
      </c>
      <c r="AI48" s="37">
        <v>0</v>
      </c>
      <c r="AJ48" s="25">
        <v>0</v>
      </c>
      <c r="AK48" s="25">
        <v>0</v>
      </c>
      <c r="AL48" s="25">
        <v>0</v>
      </c>
      <c r="AM48" s="26">
        <f t="shared" si="6"/>
        <v>0</v>
      </c>
      <c r="AN48" s="37">
        <v>0</v>
      </c>
      <c r="AO48" s="25">
        <v>0</v>
      </c>
      <c r="AP48" s="25">
        <v>0</v>
      </c>
      <c r="AQ48" s="25">
        <v>0</v>
      </c>
      <c r="AR48" s="26">
        <f t="shared" si="7"/>
        <v>0</v>
      </c>
      <c r="AS48" s="37">
        <v>0</v>
      </c>
      <c r="AT48" s="25">
        <v>0</v>
      </c>
      <c r="AU48" s="25">
        <v>0</v>
      </c>
      <c r="AV48" s="25">
        <v>0</v>
      </c>
      <c r="AW48" s="26">
        <f t="shared" si="8"/>
        <v>0</v>
      </c>
      <c r="AX48" s="31">
        <f t="shared" si="9"/>
        <v>16648.400000000001</v>
      </c>
    </row>
    <row r="49" spans="2:50" x14ac:dyDescent="0.2">
      <c r="B49" s="49" t="s">
        <v>250</v>
      </c>
      <c r="C49" s="50" t="s">
        <v>21</v>
      </c>
      <c r="D49" s="52" t="s">
        <v>178</v>
      </c>
      <c r="E49" s="37">
        <v>55203.6</v>
      </c>
      <c r="F49" s="25">
        <v>58638.097999999998</v>
      </c>
      <c r="G49" s="25">
        <v>87900.3</v>
      </c>
      <c r="H49" s="25">
        <v>122989.72100000001</v>
      </c>
      <c r="I49" s="26">
        <f t="shared" si="0"/>
        <v>324731.71900000004</v>
      </c>
      <c r="J49" s="37">
        <v>30108.914382999999</v>
      </c>
      <c r="K49" s="25">
        <v>61077.967121000001</v>
      </c>
      <c r="L49" s="25">
        <v>33621.736091999999</v>
      </c>
      <c r="M49" s="25">
        <v>114371.9834</v>
      </c>
      <c r="N49" s="26">
        <f t="shared" si="1"/>
        <v>239180.60099599999</v>
      </c>
      <c r="O49" s="37">
        <v>101244</v>
      </c>
      <c r="P49" s="25">
        <v>51295.81</v>
      </c>
      <c r="Q49" s="25">
        <v>17937.740000000002</v>
      </c>
      <c r="R49" s="25">
        <v>97417.58</v>
      </c>
      <c r="S49" s="26">
        <f t="shared" si="2"/>
        <v>267895.13</v>
      </c>
      <c r="T49" s="55">
        <v>540.72</v>
      </c>
      <c r="U49" s="25">
        <v>4644.6899999999996</v>
      </c>
      <c r="V49" s="25">
        <v>8914.7199999999993</v>
      </c>
      <c r="W49" s="25">
        <v>153006.49</v>
      </c>
      <c r="X49" s="33">
        <f t="shared" si="3"/>
        <v>167106.62</v>
      </c>
      <c r="Y49" s="25">
        <v>85210.25</v>
      </c>
      <c r="Z49" s="25">
        <v>30994.720000000001</v>
      </c>
      <c r="AA49" s="25">
        <v>39401.31</v>
      </c>
      <c r="AB49" s="25">
        <v>132191.5</v>
      </c>
      <c r="AC49" s="58">
        <f t="shared" si="4"/>
        <v>287797.78000000003</v>
      </c>
      <c r="AD49" s="37">
        <v>31195.3</v>
      </c>
      <c r="AE49" s="25">
        <v>49182.19</v>
      </c>
      <c r="AF49" s="25">
        <v>55116.95</v>
      </c>
      <c r="AG49" s="25">
        <v>107951.91</v>
      </c>
      <c r="AH49" s="26">
        <f t="shared" si="5"/>
        <v>243446.35</v>
      </c>
      <c r="AI49" s="37">
        <v>55925.61</v>
      </c>
      <c r="AJ49" s="25">
        <v>55331.659999999996</v>
      </c>
      <c r="AK49" s="25">
        <v>61539.58</v>
      </c>
      <c r="AL49" s="25">
        <v>155673.35</v>
      </c>
      <c r="AM49" s="26">
        <f t="shared" si="6"/>
        <v>328470.19999999995</v>
      </c>
      <c r="AN49" s="37">
        <v>15435.519999999999</v>
      </c>
      <c r="AO49" s="25">
        <v>36602.590000000004</v>
      </c>
      <c r="AP49" s="25">
        <v>15709.382137000001</v>
      </c>
      <c r="AQ49" s="25">
        <v>233530.56999999998</v>
      </c>
      <c r="AR49" s="26">
        <f t="shared" si="7"/>
        <v>301278.06213699997</v>
      </c>
      <c r="AS49" s="37">
        <v>46035.420000000006</v>
      </c>
      <c r="AT49" s="25">
        <v>1584.82</v>
      </c>
      <c r="AU49" s="25">
        <v>2661.32</v>
      </c>
      <c r="AV49" s="25">
        <v>259379.18</v>
      </c>
      <c r="AW49" s="26">
        <f t="shared" si="8"/>
        <v>309660.74</v>
      </c>
      <c r="AX49" s="31">
        <f t="shared" si="9"/>
        <v>2469567.2021329999</v>
      </c>
    </row>
    <row r="50" spans="2:50" x14ac:dyDescent="0.2">
      <c r="B50" s="49" t="s">
        <v>251</v>
      </c>
      <c r="C50" s="50" t="s">
        <v>21</v>
      </c>
      <c r="D50" s="52" t="s">
        <v>179</v>
      </c>
      <c r="E50" s="37">
        <v>0</v>
      </c>
      <c r="F50" s="25">
        <v>0</v>
      </c>
      <c r="G50" s="25">
        <v>0</v>
      </c>
      <c r="H50" s="25">
        <v>0</v>
      </c>
      <c r="I50" s="26">
        <f t="shared" si="0"/>
        <v>0</v>
      </c>
      <c r="J50" s="37">
        <v>0</v>
      </c>
      <c r="K50" s="25">
        <v>0</v>
      </c>
      <c r="L50" s="25">
        <v>0</v>
      </c>
      <c r="M50" s="25">
        <v>0</v>
      </c>
      <c r="N50" s="26">
        <f t="shared" si="1"/>
        <v>0</v>
      </c>
      <c r="O50" s="37">
        <v>0</v>
      </c>
      <c r="P50" s="25">
        <v>0</v>
      </c>
      <c r="Q50" s="25">
        <v>0</v>
      </c>
      <c r="R50" s="25">
        <v>0</v>
      </c>
      <c r="S50" s="26">
        <f t="shared" si="2"/>
        <v>0</v>
      </c>
      <c r="T50" s="55">
        <v>0</v>
      </c>
      <c r="U50" s="25">
        <v>0</v>
      </c>
      <c r="V50" s="25">
        <v>336.98</v>
      </c>
      <c r="W50" s="25">
        <v>3773.41</v>
      </c>
      <c r="X50" s="33">
        <f t="shared" si="3"/>
        <v>4110.3899999999994</v>
      </c>
      <c r="Y50" s="25">
        <v>9921.01</v>
      </c>
      <c r="Z50" s="25">
        <v>9851.34</v>
      </c>
      <c r="AA50" s="25">
        <v>2311.7199999999998</v>
      </c>
      <c r="AB50" s="25">
        <v>2918.42</v>
      </c>
      <c r="AC50" s="58">
        <f t="shared" si="4"/>
        <v>25002.489999999998</v>
      </c>
      <c r="AD50" s="37">
        <v>0</v>
      </c>
      <c r="AE50" s="25">
        <v>0</v>
      </c>
      <c r="AF50" s="25">
        <v>0</v>
      </c>
      <c r="AG50" s="25">
        <v>0</v>
      </c>
      <c r="AH50" s="26">
        <f t="shared" si="5"/>
        <v>0</v>
      </c>
      <c r="AI50" s="37">
        <v>0</v>
      </c>
      <c r="AJ50" s="25">
        <v>500</v>
      </c>
      <c r="AK50" s="25">
        <v>0</v>
      </c>
      <c r="AL50" s="25">
        <v>950</v>
      </c>
      <c r="AM50" s="26">
        <f t="shared" si="6"/>
        <v>1450</v>
      </c>
      <c r="AN50" s="37">
        <v>980</v>
      </c>
      <c r="AO50" s="25">
        <v>1720.0900000000001</v>
      </c>
      <c r="AP50" s="25">
        <v>950</v>
      </c>
      <c r="AQ50" s="25">
        <v>2956.74</v>
      </c>
      <c r="AR50" s="26">
        <f t="shared" si="7"/>
        <v>6606.83</v>
      </c>
      <c r="AS50" s="37">
        <v>5803.1200000000008</v>
      </c>
      <c r="AT50" s="25">
        <v>2720.91</v>
      </c>
      <c r="AU50" s="25">
        <v>511.89</v>
      </c>
      <c r="AV50" s="25">
        <v>0</v>
      </c>
      <c r="AW50" s="26">
        <f t="shared" si="8"/>
        <v>9035.92</v>
      </c>
      <c r="AX50" s="31">
        <f t="shared" si="9"/>
        <v>46205.63</v>
      </c>
    </row>
    <row r="51" spans="2:50" x14ac:dyDescent="0.2">
      <c r="B51" s="49" t="s">
        <v>252</v>
      </c>
      <c r="C51" s="50" t="s">
        <v>21</v>
      </c>
      <c r="D51" s="52" t="s">
        <v>180</v>
      </c>
      <c r="E51" s="37">
        <v>162282.78</v>
      </c>
      <c r="F51" s="25">
        <v>120591.57915000001</v>
      </c>
      <c r="G51" s="25">
        <v>119267.96361999999</v>
      </c>
      <c r="H51" s="25">
        <v>123885.76923999999</v>
      </c>
      <c r="I51" s="26">
        <f t="shared" si="0"/>
        <v>526028.09201000002</v>
      </c>
      <c r="J51" s="37">
        <v>9691.34</v>
      </c>
      <c r="K51" s="25">
        <v>145204.67000000001</v>
      </c>
      <c r="L51" s="25">
        <v>52958.200989999998</v>
      </c>
      <c r="M51" s="25">
        <v>268362.28884000005</v>
      </c>
      <c r="N51" s="26">
        <f t="shared" si="1"/>
        <v>476216.49983000004</v>
      </c>
      <c r="O51" s="37">
        <v>2914.5050000000001</v>
      </c>
      <c r="P51" s="25">
        <v>5727.85</v>
      </c>
      <c r="Q51" s="25">
        <v>7311.2604666999996</v>
      </c>
      <c r="R51" s="25">
        <v>314339.41791999998</v>
      </c>
      <c r="S51" s="26">
        <f t="shared" si="2"/>
        <v>330293.03338669997</v>
      </c>
      <c r="T51" s="55">
        <v>16188.59</v>
      </c>
      <c r="U51" s="25">
        <v>82959.45</v>
      </c>
      <c r="V51" s="25">
        <v>41385.15</v>
      </c>
      <c r="W51" s="25">
        <v>222760.6</v>
      </c>
      <c r="X51" s="33">
        <f t="shared" si="3"/>
        <v>363293.79000000004</v>
      </c>
      <c r="Y51" s="25">
        <v>66030.399999999994</v>
      </c>
      <c r="Z51" s="25">
        <v>99951.65</v>
      </c>
      <c r="AA51" s="25">
        <v>82848.55</v>
      </c>
      <c r="AB51" s="25">
        <v>180221.56</v>
      </c>
      <c r="AC51" s="58">
        <f t="shared" si="4"/>
        <v>429052.15999999997</v>
      </c>
      <c r="AD51" s="37">
        <v>70972.05</v>
      </c>
      <c r="AE51" s="25">
        <v>107126.91</v>
      </c>
      <c r="AF51" s="25">
        <v>138204.46</v>
      </c>
      <c r="AG51" s="25">
        <v>123534.33</v>
      </c>
      <c r="AH51" s="26">
        <f t="shared" si="5"/>
        <v>439837.75000000006</v>
      </c>
      <c r="AI51" s="37">
        <v>98936.05</v>
      </c>
      <c r="AJ51" s="25">
        <v>107039.71</v>
      </c>
      <c r="AK51" s="25">
        <v>64770.850000000006</v>
      </c>
      <c r="AL51" s="25">
        <v>158838.22999999998</v>
      </c>
      <c r="AM51" s="26">
        <f t="shared" si="6"/>
        <v>429584.83999999997</v>
      </c>
      <c r="AN51" s="37">
        <v>34047.61</v>
      </c>
      <c r="AO51" s="25">
        <v>53362.270000000004</v>
      </c>
      <c r="AP51" s="25">
        <v>64204.100863</v>
      </c>
      <c r="AQ51" s="25">
        <v>259950.99000000002</v>
      </c>
      <c r="AR51" s="26">
        <f t="shared" si="7"/>
        <v>411564.97086300002</v>
      </c>
      <c r="AS51" s="37">
        <v>122815.49</v>
      </c>
      <c r="AT51" s="25">
        <v>15245.119999999999</v>
      </c>
      <c r="AU51" s="25">
        <v>13897.66</v>
      </c>
      <c r="AV51" s="25">
        <v>330153.83999999997</v>
      </c>
      <c r="AW51" s="26">
        <f t="shared" si="8"/>
        <v>482112.11</v>
      </c>
      <c r="AX51" s="31">
        <f t="shared" si="9"/>
        <v>3887983.2460897001</v>
      </c>
    </row>
    <row r="52" spans="2:50" x14ac:dyDescent="0.2">
      <c r="B52" s="49" t="s">
        <v>253</v>
      </c>
      <c r="C52" s="50" t="s">
        <v>21</v>
      </c>
      <c r="D52" s="52" t="s">
        <v>181</v>
      </c>
      <c r="E52" s="37">
        <v>29799.75</v>
      </c>
      <c r="F52" s="25">
        <v>8247.1200000000008</v>
      </c>
      <c r="G52" s="25">
        <v>21677.83</v>
      </c>
      <c r="H52" s="25">
        <v>34251.78</v>
      </c>
      <c r="I52" s="26">
        <f t="shared" si="0"/>
        <v>93976.48000000001</v>
      </c>
      <c r="J52" s="37">
        <v>15188.06</v>
      </c>
      <c r="K52" s="25">
        <v>821.65</v>
      </c>
      <c r="L52" s="25">
        <v>13901.25</v>
      </c>
      <c r="M52" s="25">
        <v>58596.84</v>
      </c>
      <c r="N52" s="26">
        <f t="shared" si="1"/>
        <v>88507.799999999988</v>
      </c>
      <c r="O52" s="37">
        <v>2425.27</v>
      </c>
      <c r="P52" s="25">
        <v>0</v>
      </c>
      <c r="Q52" s="25">
        <v>10485.79</v>
      </c>
      <c r="R52" s="25">
        <v>9578.43</v>
      </c>
      <c r="S52" s="26">
        <f t="shared" si="2"/>
        <v>22489.49</v>
      </c>
      <c r="T52" s="55">
        <v>5689.7</v>
      </c>
      <c r="U52" s="25">
        <v>3834.06</v>
      </c>
      <c r="V52" s="25">
        <v>5702.67</v>
      </c>
      <c r="W52" s="25">
        <v>20560.810000000001</v>
      </c>
      <c r="X52" s="33">
        <f t="shared" si="3"/>
        <v>35787.240000000005</v>
      </c>
      <c r="Y52" s="25">
        <v>4571.7299999999996</v>
      </c>
      <c r="Z52" s="25">
        <v>3242.36</v>
      </c>
      <c r="AA52" s="25">
        <v>7299.49</v>
      </c>
      <c r="AB52" s="25">
        <v>10849.42</v>
      </c>
      <c r="AC52" s="58">
        <f t="shared" si="4"/>
        <v>25963</v>
      </c>
      <c r="AD52" s="37">
        <v>0</v>
      </c>
      <c r="AE52" s="25">
        <v>12334.849999999999</v>
      </c>
      <c r="AF52" s="25">
        <v>9819.99</v>
      </c>
      <c r="AG52" s="25">
        <v>11738.88</v>
      </c>
      <c r="AH52" s="26">
        <f t="shared" si="5"/>
        <v>33893.719999999994</v>
      </c>
      <c r="AI52" s="37">
        <v>8170.47</v>
      </c>
      <c r="AJ52" s="25">
        <v>5343.6</v>
      </c>
      <c r="AK52" s="25">
        <v>12715.2</v>
      </c>
      <c r="AL52" s="25">
        <v>13295.32</v>
      </c>
      <c r="AM52" s="26">
        <f t="shared" si="6"/>
        <v>39524.589999999997</v>
      </c>
      <c r="AN52" s="37">
        <v>9145.39</v>
      </c>
      <c r="AO52" s="25">
        <v>3839.4799999999996</v>
      </c>
      <c r="AP52" s="25">
        <v>8877.130000000001</v>
      </c>
      <c r="AQ52" s="25">
        <v>18324.989999999998</v>
      </c>
      <c r="AR52" s="26">
        <f t="shared" si="7"/>
        <v>40186.99</v>
      </c>
      <c r="AS52" s="37">
        <v>8253.76</v>
      </c>
      <c r="AT52" s="25">
        <v>463.98</v>
      </c>
      <c r="AU52" s="25">
        <v>5476.41</v>
      </c>
      <c r="AV52" s="25">
        <v>17379.27</v>
      </c>
      <c r="AW52" s="26">
        <f t="shared" si="8"/>
        <v>31573.42</v>
      </c>
      <c r="AX52" s="31">
        <f t="shared" si="9"/>
        <v>411902.72999999992</v>
      </c>
    </row>
    <row r="53" spans="2:50" x14ac:dyDescent="0.2">
      <c r="B53" s="49" t="s">
        <v>254</v>
      </c>
      <c r="C53" s="50" t="s">
        <v>21</v>
      </c>
      <c r="D53" s="52" t="s">
        <v>182</v>
      </c>
      <c r="E53" s="37">
        <v>0</v>
      </c>
      <c r="F53" s="25">
        <v>0</v>
      </c>
      <c r="G53" s="25">
        <v>0</v>
      </c>
      <c r="H53" s="25">
        <v>3648.46</v>
      </c>
      <c r="I53" s="26">
        <f t="shared" si="0"/>
        <v>3648.46</v>
      </c>
      <c r="J53" s="37">
        <v>0</v>
      </c>
      <c r="K53" s="25">
        <v>0</v>
      </c>
      <c r="L53" s="25">
        <v>0</v>
      </c>
      <c r="M53" s="25">
        <v>11</v>
      </c>
      <c r="N53" s="26">
        <f t="shared" si="1"/>
        <v>11</v>
      </c>
      <c r="O53" s="37">
        <v>0</v>
      </c>
      <c r="P53" s="25">
        <v>0</v>
      </c>
      <c r="Q53" s="25">
        <v>0</v>
      </c>
      <c r="R53" s="25">
        <v>7</v>
      </c>
      <c r="S53" s="26">
        <f t="shared" si="2"/>
        <v>7</v>
      </c>
      <c r="T53" s="55">
        <v>0</v>
      </c>
      <c r="U53" s="25">
        <v>0</v>
      </c>
      <c r="V53" s="25">
        <v>0</v>
      </c>
      <c r="W53" s="25">
        <v>6</v>
      </c>
      <c r="X53" s="33">
        <f t="shared" si="3"/>
        <v>6</v>
      </c>
      <c r="Y53" s="25">
        <v>0</v>
      </c>
      <c r="Z53" s="25">
        <v>0</v>
      </c>
      <c r="AA53" s="25">
        <v>0</v>
      </c>
      <c r="AB53" s="25">
        <v>0</v>
      </c>
      <c r="AC53" s="58">
        <f t="shared" si="4"/>
        <v>0</v>
      </c>
      <c r="AD53" s="37">
        <v>0</v>
      </c>
      <c r="AE53" s="25">
        <v>0</v>
      </c>
      <c r="AF53" s="25">
        <v>0</v>
      </c>
      <c r="AG53" s="25">
        <v>0</v>
      </c>
      <c r="AH53" s="26">
        <f t="shared" si="5"/>
        <v>0</v>
      </c>
      <c r="AI53" s="37">
        <v>0</v>
      </c>
      <c r="AJ53" s="25">
        <v>0</v>
      </c>
      <c r="AK53" s="25">
        <v>0</v>
      </c>
      <c r="AL53" s="25">
        <v>0</v>
      </c>
      <c r="AM53" s="26">
        <f t="shared" si="6"/>
        <v>0</v>
      </c>
      <c r="AN53" s="37">
        <v>0</v>
      </c>
      <c r="AO53" s="25">
        <v>0</v>
      </c>
      <c r="AP53" s="25">
        <v>0</v>
      </c>
      <c r="AQ53" s="25">
        <v>0</v>
      </c>
      <c r="AR53" s="26">
        <f t="shared" si="7"/>
        <v>0</v>
      </c>
      <c r="AS53" s="37">
        <v>0</v>
      </c>
      <c r="AT53" s="25">
        <v>0</v>
      </c>
      <c r="AU53" s="25">
        <v>0</v>
      </c>
      <c r="AV53" s="25">
        <v>0</v>
      </c>
      <c r="AW53" s="26">
        <f t="shared" si="8"/>
        <v>0</v>
      </c>
      <c r="AX53" s="31">
        <f t="shared" si="9"/>
        <v>3672.46</v>
      </c>
    </row>
    <row r="54" spans="2:50" x14ac:dyDescent="0.2">
      <c r="B54" s="49" t="s">
        <v>255</v>
      </c>
      <c r="C54" s="50" t="s">
        <v>21</v>
      </c>
      <c r="D54" s="52" t="s">
        <v>183</v>
      </c>
      <c r="E54" s="37">
        <v>16751.48</v>
      </c>
      <c r="F54" s="25">
        <v>14016.23</v>
      </c>
      <c r="G54" s="25">
        <v>25975</v>
      </c>
      <c r="H54" s="25">
        <v>24987</v>
      </c>
      <c r="I54" s="26">
        <f t="shared" si="0"/>
        <v>81729.709999999992</v>
      </c>
      <c r="J54" s="37">
        <v>79.097063079999998</v>
      </c>
      <c r="K54" s="25">
        <v>5197.4707874100004</v>
      </c>
      <c r="L54" s="25">
        <v>12688.29869319</v>
      </c>
      <c r="M54" s="25">
        <v>8646.1234562999998</v>
      </c>
      <c r="N54" s="26">
        <f t="shared" si="1"/>
        <v>26610.98999998</v>
      </c>
      <c r="O54" s="37">
        <v>0</v>
      </c>
      <c r="P54" s="25">
        <v>0</v>
      </c>
      <c r="Q54" s="25">
        <v>0</v>
      </c>
      <c r="R54" s="25">
        <v>1038.22</v>
      </c>
      <c r="S54" s="26">
        <f t="shared" si="2"/>
        <v>1038.22</v>
      </c>
      <c r="T54" s="55">
        <v>2510</v>
      </c>
      <c r="U54" s="25">
        <v>2169.29</v>
      </c>
      <c r="V54" s="25">
        <v>1985</v>
      </c>
      <c r="W54" s="25">
        <v>5367.51</v>
      </c>
      <c r="X54" s="33">
        <f t="shared" si="3"/>
        <v>12031.8</v>
      </c>
      <c r="Y54" s="25">
        <v>1139</v>
      </c>
      <c r="Z54" s="25">
        <v>1934.55</v>
      </c>
      <c r="AA54" s="25">
        <v>1056</v>
      </c>
      <c r="AB54" s="25">
        <v>2658.1099999999997</v>
      </c>
      <c r="AC54" s="58">
        <f t="shared" si="4"/>
        <v>6787.66</v>
      </c>
      <c r="AD54" s="37">
        <v>760</v>
      </c>
      <c r="AE54" s="25">
        <v>1817</v>
      </c>
      <c r="AF54" s="25">
        <v>2010</v>
      </c>
      <c r="AG54" s="25">
        <v>2290</v>
      </c>
      <c r="AH54" s="26">
        <f t="shared" si="5"/>
        <v>6877</v>
      </c>
      <c r="AI54" s="37">
        <v>329.65</v>
      </c>
      <c r="AJ54" s="25">
        <v>1208.5</v>
      </c>
      <c r="AK54" s="25">
        <v>935.19</v>
      </c>
      <c r="AL54" s="25">
        <v>1370.54</v>
      </c>
      <c r="AM54" s="26">
        <f t="shared" si="6"/>
        <v>3843.88</v>
      </c>
      <c r="AN54" s="37">
        <v>1158.3800000000001</v>
      </c>
      <c r="AO54" s="25">
        <v>2976.81</v>
      </c>
      <c r="AP54" s="25">
        <v>142.41</v>
      </c>
      <c r="AQ54" s="25">
        <v>22481.239999999998</v>
      </c>
      <c r="AR54" s="26">
        <f t="shared" si="7"/>
        <v>26758.839999999997</v>
      </c>
      <c r="AS54" s="37">
        <v>10944.96</v>
      </c>
      <c r="AT54" s="25">
        <v>13632.41</v>
      </c>
      <c r="AU54" s="25">
        <v>16636.41</v>
      </c>
      <c r="AV54" s="25">
        <v>13346.31</v>
      </c>
      <c r="AW54" s="26">
        <f t="shared" si="8"/>
        <v>54560.09</v>
      </c>
      <c r="AX54" s="31">
        <f t="shared" si="9"/>
        <v>220238.18999997998</v>
      </c>
    </row>
    <row r="55" spans="2:50" x14ac:dyDescent="0.2">
      <c r="B55" s="49" t="s">
        <v>256</v>
      </c>
      <c r="C55" s="50" t="s">
        <v>21</v>
      </c>
      <c r="D55" s="52" t="s">
        <v>184</v>
      </c>
      <c r="E55" s="37">
        <v>5224.87</v>
      </c>
      <c r="F55" s="25">
        <v>3343.61</v>
      </c>
      <c r="G55" s="25">
        <v>11784.91</v>
      </c>
      <c r="H55" s="25">
        <v>13765.07</v>
      </c>
      <c r="I55" s="26">
        <f t="shared" si="0"/>
        <v>34118.46</v>
      </c>
      <c r="J55" s="37">
        <v>1265.05</v>
      </c>
      <c r="K55" s="25">
        <v>841.02</v>
      </c>
      <c r="L55" s="25">
        <v>5751.84</v>
      </c>
      <c r="M55" s="25">
        <v>31252.799999999999</v>
      </c>
      <c r="N55" s="26">
        <f t="shared" si="1"/>
        <v>39110.71</v>
      </c>
      <c r="O55" s="37">
        <v>621.25</v>
      </c>
      <c r="P55" s="25">
        <v>0</v>
      </c>
      <c r="Q55" s="25">
        <v>11229.29</v>
      </c>
      <c r="R55" s="25">
        <v>10266.540000000001</v>
      </c>
      <c r="S55" s="26">
        <f t="shared" si="2"/>
        <v>22117.08</v>
      </c>
      <c r="T55" s="55">
        <v>8401.0499999999993</v>
      </c>
      <c r="U55" s="25">
        <v>4600.41</v>
      </c>
      <c r="V55" s="25">
        <v>15866.67</v>
      </c>
      <c r="W55" s="25">
        <v>38979.93</v>
      </c>
      <c r="X55" s="33">
        <f t="shared" si="3"/>
        <v>67848.06</v>
      </c>
      <c r="Y55" s="25">
        <v>4061.84</v>
      </c>
      <c r="Z55" s="25">
        <v>17947.96</v>
      </c>
      <c r="AA55" s="25">
        <v>9425.11</v>
      </c>
      <c r="AB55" s="25">
        <v>53170.76</v>
      </c>
      <c r="AC55" s="58">
        <f t="shared" si="4"/>
        <v>84605.67</v>
      </c>
      <c r="AD55" s="37">
        <v>5362.11</v>
      </c>
      <c r="AE55" s="25">
        <v>48321.4</v>
      </c>
      <c r="AF55" s="25">
        <v>17368.080000000002</v>
      </c>
      <c r="AG55" s="25">
        <v>30951.38</v>
      </c>
      <c r="AH55" s="26">
        <f t="shared" si="5"/>
        <v>102002.97</v>
      </c>
      <c r="AI55" s="37">
        <v>20179.88</v>
      </c>
      <c r="AJ55" s="25">
        <v>22767.010000000002</v>
      </c>
      <c r="AK55" s="25">
        <v>28801.91</v>
      </c>
      <c r="AL55" s="25">
        <v>45046.32</v>
      </c>
      <c r="AM55" s="26">
        <f t="shared" si="6"/>
        <v>116795.12</v>
      </c>
      <c r="AN55" s="37">
        <v>28873.349999999995</v>
      </c>
      <c r="AO55" s="25">
        <v>17083.519999999997</v>
      </c>
      <c r="AP55" s="25">
        <v>14508.44</v>
      </c>
      <c r="AQ55" s="25">
        <v>22230.400000000001</v>
      </c>
      <c r="AR55" s="26">
        <f t="shared" si="7"/>
        <v>82695.709999999992</v>
      </c>
      <c r="AS55" s="37">
        <v>15332.369999999997</v>
      </c>
      <c r="AT55" s="25">
        <v>10296.280000000001</v>
      </c>
      <c r="AU55" s="25">
        <v>17088.75</v>
      </c>
      <c r="AV55" s="25">
        <v>21287.68</v>
      </c>
      <c r="AW55" s="26">
        <f t="shared" si="8"/>
        <v>64005.079999999994</v>
      </c>
      <c r="AX55" s="31">
        <f t="shared" si="9"/>
        <v>613298.85999999987</v>
      </c>
    </row>
    <row r="56" spans="2:50" x14ac:dyDescent="0.2">
      <c r="B56" s="49" t="s">
        <v>257</v>
      </c>
      <c r="C56" s="50" t="s">
        <v>21</v>
      </c>
      <c r="D56" s="52" t="s">
        <v>185</v>
      </c>
      <c r="E56" s="37">
        <v>52946.186000000002</v>
      </c>
      <c r="F56" s="25">
        <v>36555.491999999998</v>
      </c>
      <c r="G56" s="25">
        <v>47934.061999999998</v>
      </c>
      <c r="H56" s="25">
        <v>111903.79399999999</v>
      </c>
      <c r="I56" s="26">
        <f t="shared" si="0"/>
        <v>249339.53399999999</v>
      </c>
      <c r="J56" s="37">
        <v>49986.197999999997</v>
      </c>
      <c r="K56" s="25">
        <v>21847.696</v>
      </c>
      <c r="L56" s="25">
        <v>67110.487999999998</v>
      </c>
      <c r="M56" s="25">
        <v>129697.94</v>
      </c>
      <c r="N56" s="26">
        <f t="shared" si="1"/>
        <v>268642.32199999999</v>
      </c>
      <c r="O56" s="37">
        <v>30888.49</v>
      </c>
      <c r="P56" s="25">
        <v>4362.12</v>
      </c>
      <c r="Q56" s="25">
        <v>87677.99</v>
      </c>
      <c r="R56" s="25">
        <v>97788.24</v>
      </c>
      <c r="S56" s="26">
        <f t="shared" si="2"/>
        <v>220716.84000000003</v>
      </c>
      <c r="T56" s="55">
        <v>78079.3</v>
      </c>
      <c r="U56" s="25">
        <v>47467.199999999997</v>
      </c>
      <c r="V56" s="25">
        <v>52623</v>
      </c>
      <c r="W56" s="25">
        <v>138155.92000000001</v>
      </c>
      <c r="X56" s="33">
        <f t="shared" si="3"/>
        <v>316325.42000000004</v>
      </c>
      <c r="Y56" s="25">
        <v>83460.33</v>
      </c>
      <c r="Z56" s="25">
        <v>78411.13</v>
      </c>
      <c r="AA56" s="25">
        <v>79517.66</v>
      </c>
      <c r="AB56" s="25">
        <v>133736.37</v>
      </c>
      <c r="AC56" s="58">
        <f t="shared" si="4"/>
        <v>375125.49</v>
      </c>
      <c r="AD56" s="37">
        <v>21302.76</v>
      </c>
      <c r="AE56" s="25">
        <v>157485.34</v>
      </c>
      <c r="AF56" s="25">
        <v>94770.98</v>
      </c>
      <c r="AG56" s="25">
        <v>118807.81000000001</v>
      </c>
      <c r="AH56" s="26">
        <f t="shared" si="5"/>
        <v>392366.89</v>
      </c>
      <c r="AI56" s="37">
        <v>94799.48</v>
      </c>
      <c r="AJ56" s="25">
        <v>88885.989999999991</v>
      </c>
      <c r="AK56" s="25">
        <v>83787.73000000001</v>
      </c>
      <c r="AL56" s="25">
        <v>144891.49</v>
      </c>
      <c r="AM56" s="26">
        <f t="shared" si="6"/>
        <v>412364.68999999994</v>
      </c>
      <c r="AN56" s="37">
        <v>71154.31</v>
      </c>
      <c r="AO56" s="25">
        <v>50861.419999999991</v>
      </c>
      <c r="AP56" s="25">
        <v>50720.939999999995</v>
      </c>
      <c r="AQ56" s="25">
        <v>118325.37</v>
      </c>
      <c r="AR56" s="26">
        <f t="shared" si="7"/>
        <v>291062.03999999998</v>
      </c>
      <c r="AS56" s="37">
        <v>76891.249999999985</v>
      </c>
      <c r="AT56" s="25">
        <v>52665.81</v>
      </c>
      <c r="AU56" s="25">
        <v>25095.269999999997</v>
      </c>
      <c r="AV56" s="25">
        <v>126751.81</v>
      </c>
      <c r="AW56" s="26">
        <f t="shared" si="8"/>
        <v>281404.14</v>
      </c>
      <c r="AX56" s="31">
        <f t="shared" si="9"/>
        <v>2807347.3659999999</v>
      </c>
    </row>
    <row r="57" spans="2:50" x14ac:dyDescent="0.2">
      <c r="B57" s="49" t="s">
        <v>258</v>
      </c>
      <c r="C57" s="50" t="s">
        <v>21</v>
      </c>
      <c r="D57" s="52" t="s">
        <v>13</v>
      </c>
      <c r="E57" s="37">
        <v>69590.822</v>
      </c>
      <c r="F57" s="25">
        <v>15228.888000000001</v>
      </c>
      <c r="G57" s="25">
        <v>55853.11</v>
      </c>
      <c r="H57" s="25">
        <v>71427.555999999997</v>
      </c>
      <c r="I57" s="26">
        <f t="shared" si="0"/>
        <v>212100.37599999999</v>
      </c>
      <c r="J57" s="37">
        <v>23261.159522000002</v>
      </c>
      <c r="K57" s="25">
        <v>6019.5140000000001</v>
      </c>
      <c r="L57" s="25">
        <v>56430.341999999997</v>
      </c>
      <c r="M57" s="25">
        <v>213657.71</v>
      </c>
      <c r="N57" s="26">
        <f t="shared" si="1"/>
        <v>299368.72552199999</v>
      </c>
      <c r="O57" s="37">
        <v>25646.13</v>
      </c>
      <c r="P57" s="25">
        <v>3564.34</v>
      </c>
      <c r="Q57" s="25">
        <v>56548.07</v>
      </c>
      <c r="R57" s="25">
        <v>104779.38</v>
      </c>
      <c r="S57" s="26">
        <f t="shared" si="2"/>
        <v>190537.92</v>
      </c>
      <c r="T57" s="55">
        <v>33127.919999999998</v>
      </c>
      <c r="U57" s="25">
        <v>34978.82</v>
      </c>
      <c r="V57" s="25">
        <v>65442</v>
      </c>
      <c r="W57" s="25">
        <v>121612.3</v>
      </c>
      <c r="X57" s="33">
        <f t="shared" si="3"/>
        <v>255161.03999999998</v>
      </c>
      <c r="Y57" s="25">
        <v>24042.25</v>
      </c>
      <c r="Z57" s="25">
        <v>52293.49</v>
      </c>
      <c r="AA57" s="25">
        <v>77426.259999999995</v>
      </c>
      <c r="AB57" s="25">
        <v>133504.00999999998</v>
      </c>
      <c r="AC57" s="58">
        <f t="shared" si="4"/>
        <v>287266.01</v>
      </c>
      <c r="AD57" s="37">
        <v>17085.14</v>
      </c>
      <c r="AE57" s="25">
        <v>109799.84</v>
      </c>
      <c r="AF57" s="25">
        <v>88314.559999999998</v>
      </c>
      <c r="AG57" s="25">
        <v>131344.89000000001</v>
      </c>
      <c r="AH57" s="26">
        <f t="shared" si="5"/>
        <v>346544.43</v>
      </c>
      <c r="AI57" s="37">
        <v>72847.31</v>
      </c>
      <c r="AJ57" s="25">
        <v>82223.09</v>
      </c>
      <c r="AK57" s="25">
        <v>87769</v>
      </c>
      <c r="AL57" s="25">
        <v>138650.38999999998</v>
      </c>
      <c r="AM57" s="26">
        <f t="shared" si="6"/>
        <v>381489.79</v>
      </c>
      <c r="AN57" s="37">
        <v>43231.180000000008</v>
      </c>
      <c r="AO57" s="25">
        <v>47614.100000000006</v>
      </c>
      <c r="AP57" s="25">
        <v>38771.279999999999</v>
      </c>
      <c r="AQ57" s="25">
        <v>86650.5</v>
      </c>
      <c r="AR57" s="26">
        <f t="shared" si="7"/>
        <v>216267.06</v>
      </c>
      <c r="AS57" s="37">
        <v>35306.54</v>
      </c>
      <c r="AT57" s="25">
        <v>19788.489999999998</v>
      </c>
      <c r="AU57" s="25">
        <v>36004.44</v>
      </c>
      <c r="AV57" s="25">
        <v>115694.17</v>
      </c>
      <c r="AW57" s="26">
        <f t="shared" si="8"/>
        <v>206793.64</v>
      </c>
      <c r="AX57" s="31">
        <f t="shared" si="9"/>
        <v>2395528.9915220002</v>
      </c>
    </row>
    <row r="58" spans="2:50" x14ac:dyDescent="0.2">
      <c r="B58" s="49" t="s">
        <v>259</v>
      </c>
      <c r="C58" s="50" t="s">
        <v>21</v>
      </c>
      <c r="D58" s="52" t="s">
        <v>14</v>
      </c>
      <c r="E58" s="37">
        <v>80933.717999999993</v>
      </c>
      <c r="F58" s="25">
        <v>65095.704652</v>
      </c>
      <c r="G58" s="25">
        <v>73374.597307000004</v>
      </c>
      <c r="H58" s="25">
        <v>48129.279999999999</v>
      </c>
      <c r="I58" s="26">
        <f t="shared" si="0"/>
        <v>267533.29995899997</v>
      </c>
      <c r="J58" s="37">
        <v>49501.32</v>
      </c>
      <c r="K58" s="25">
        <v>68522.05</v>
      </c>
      <c r="L58" s="25">
        <v>93408.433900000004</v>
      </c>
      <c r="M58" s="25">
        <v>48425.889969000003</v>
      </c>
      <c r="N58" s="26">
        <f t="shared" si="1"/>
        <v>259857.69386900001</v>
      </c>
      <c r="O58" s="37">
        <v>10996.381142</v>
      </c>
      <c r="P58" s="25">
        <v>0</v>
      </c>
      <c r="Q58" s="25">
        <v>77200.099633999998</v>
      </c>
      <c r="R58" s="25">
        <v>58537.541175999999</v>
      </c>
      <c r="S58" s="26">
        <f t="shared" si="2"/>
        <v>146734.02195199998</v>
      </c>
      <c r="T58" s="55">
        <v>54649.8</v>
      </c>
      <c r="U58" s="25">
        <v>52943.83</v>
      </c>
      <c r="V58" s="25">
        <v>40610.86</v>
      </c>
      <c r="W58" s="25">
        <v>33333.85</v>
      </c>
      <c r="X58" s="33">
        <f t="shared" si="3"/>
        <v>181538.34</v>
      </c>
      <c r="Y58" s="25">
        <v>46131.99</v>
      </c>
      <c r="Z58" s="25">
        <v>50975.94</v>
      </c>
      <c r="AA58" s="25">
        <v>84513.02</v>
      </c>
      <c r="AB58" s="25">
        <v>85220.800000000003</v>
      </c>
      <c r="AC58" s="58">
        <f t="shared" si="4"/>
        <v>266841.75</v>
      </c>
      <c r="AD58" s="37">
        <v>22474.62</v>
      </c>
      <c r="AE58" s="25">
        <v>40524.740000000005</v>
      </c>
      <c r="AF58" s="25">
        <v>29362.42</v>
      </c>
      <c r="AG58" s="25">
        <v>69283.350000000006</v>
      </c>
      <c r="AH58" s="26">
        <f t="shared" si="5"/>
        <v>161645.13</v>
      </c>
      <c r="AI58" s="37">
        <v>53012.44</v>
      </c>
      <c r="AJ58" s="25">
        <v>53958.07</v>
      </c>
      <c r="AK58" s="25">
        <v>25842.02</v>
      </c>
      <c r="AL58" s="25">
        <v>52553.950000000004</v>
      </c>
      <c r="AM58" s="26">
        <f t="shared" si="6"/>
        <v>185366.48</v>
      </c>
      <c r="AN58" s="37">
        <v>48533.7</v>
      </c>
      <c r="AO58" s="25">
        <v>8008.9599999999991</v>
      </c>
      <c r="AP58" s="25">
        <v>8995.67</v>
      </c>
      <c r="AQ58" s="25">
        <v>15646.300000000001</v>
      </c>
      <c r="AR58" s="26">
        <f t="shared" si="7"/>
        <v>81184.63</v>
      </c>
      <c r="AS58" s="37">
        <v>42007.61</v>
      </c>
      <c r="AT58" s="25">
        <v>23549.42</v>
      </c>
      <c r="AU58" s="25">
        <v>32743.260000000002</v>
      </c>
      <c r="AV58" s="25">
        <v>20657.989999999998</v>
      </c>
      <c r="AW58" s="26">
        <f t="shared" si="8"/>
        <v>118958.28</v>
      </c>
      <c r="AX58" s="31">
        <f t="shared" si="9"/>
        <v>1669659.6257799997</v>
      </c>
    </row>
    <row r="59" spans="2:50" x14ac:dyDescent="0.2">
      <c r="B59" s="49" t="s">
        <v>260</v>
      </c>
      <c r="C59" s="50" t="s">
        <v>21</v>
      </c>
      <c r="D59" s="52" t="s">
        <v>186</v>
      </c>
      <c r="E59" s="37">
        <v>0</v>
      </c>
      <c r="F59" s="25">
        <v>0</v>
      </c>
      <c r="G59" s="25">
        <v>0</v>
      </c>
      <c r="H59" s="25">
        <v>0</v>
      </c>
      <c r="I59" s="26">
        <f t="shared" si="0"/>
        <v>0</v>
      </c>
      <c r="J59" s="37">
        <v>0</v>
      </c>
      <c r="K59" s="25">
        <v>0</v>
      </c>
      <c r="L59" s="25">
        <v>0</v>
      </c>
      <c r="M59" s="25">
        <v>0</v>
      </c>
      <c r="N59" s="26">
        <f t="shared" si="1"/>
        <v>0</v>
      </c>
      <c r="O59" s="37">
        <v>0</v>
      </c>
      <c r="P59" s="25">
        <v>0</v>
      </c>
      <c r="Q59" s="25">
        <v>0</v>
      </c>
      <c r="R59" s="25">
        <v>0</v>
      </c>
      <c r="S59" s="26">
        <f t="shared" si="2"/>
        <v>0</v>
      </c>
      <c r="T59" s="55">
        <v>0</v>
      </c>
      <c r="U59" s="25">
        <v>0</v>
      </c>
      <c r="V59" s="25">
        <v>0</v>
      </c>
      <c r="W59" s="25">
        <v>0</v>
      </c>
      <c r="X59" s="33">
        <f t="shared" si="3"/>
        <v>0</v>
      </c>
      <c r="Y59" s="25">
        <v>0</v>
      </c>
      <c r="Z59" s="25">
        <v>0</v>
      </c>
      <c r="AA59" s="25">
        <v>0</v>
      </c>
      <c r="AB59" s="25">
        <v>0</v>
      </c>
      <c r="AC59" s="58">
        <f t="shared" si="4"/>
        <v>0</v>
      </c>
      <c r="AD59" s="37">
        <v>0</v>
      </c>
      <c r="AE59" s="25">
        <v>0</v>
      </c>
      <c r="AF59" s="25">
        <v>0</v>
      </c>
      <c r="AG59" s="25">
        <v>0</v>
      </c>
      <c r="AH59" s="26">
        <f t="shared" si="5"/>
        <v>0</v>
      </c>
      <c r="AI59" s="37">
        <v>0</v>
      </c>
      <c r="AJ59" s="25">
        <v>0</v>
      </c>
      <c r="AK59" s="25">
        <v>0</v>
      </c>
      <c r="AL59" s="25">
        <v>0</v>
      </c>
      <c r="AM59" s="26">
        <f t="shared" si="6"/>
        <v>0</v>
      </c>
      <c r="AN59" s="37">
        <v>0</v>
      </c>
      <c r="AO59" s="25">
        <v>265.55</v>
      </c>
      <c r="AP59" s="25">
        <v>0</v>
      </c>
      <c r="AQ59" s="25">
        <v>0</v>
      </c>
      <c r="AR59" s="26">
        <f t="shared" si="7"/>
        <v>265.55</v>
      </c>
      <c r="AS59" s="37">
        <v>0</v>
      </c>
      <c r="AT59" s="25">
        <v>0</v>
      </c>
      <c r="AU59" s="25">
        <v>0</v>
      </c>
      <c r="AV59" s="25">
        <v>0</v>
      </c>
      <c r="AW59" s="26">
        <f t="shared" si="8"/>
        <v>0</v>
      </c>
      <c r="AX59" s="31">
        <f t="shared" si="9"/>
        <v>265.55</v>
      </c>
    </row>
    <row r="60" spans="2:50" x14ac:dyDescent="0.2">
      <c r="B60" s="49" t="s">
        <v>261</v>
      </c>
      <c r="C60" s="50" t="s">
        <v>21</v>
      </c>
      <c r="D60" s="52" t="s">
        <v>187</v>
      </c>
      <c r="E60" s="37">
        <v>1602.8</v>
      </c>
      <c r="F60" s="25">
        <v>0</v>
      </c>
      <c r="G60" s="25">
        <v>0</v>
      </c>
      <c r="H60" s="25">
        <v>0</v>
      </c>
      <c r="I60" s="26">
        <f t="shared" si="0"/>
        <v>1602.8</v>
      </c>
      <c r="J60" s="37">
        <v>0</v>
      </c>
      <c r="K60" s="25">
        <v>0</v>
      </c>
      <c r="L60" s="25">
        <v>956</v>
      </c>
      <c r="M60" s="25">
        <v>0</v>
      </c>
      <c r="N60" s="26">
        <f t="shared" si="1"/>
        <v>956</v>
      </c>
      <c r="O60" s="37">
        <v>1364.47</v>
      </c>
      <c r="P60" s="25">
        <v>0</v>
      </c>
      <c r="Q60" s="25">
        <v>0</v>
      </c>
      <c r="R60" s="25">
        <v>1331.8</v>
      </c>
      <c r="S60" s="26">
        <f t="shared" si="2"/>
        <v>2696.27</v>
      </c>
      <c r="T60" s="55">
        <v>322.5</v>
      </c>
      <c r="U60" s="25">
        <v>0</v>
      </c>
      <c r="V60" s="25">
        <v>0</v>
      </c>
      <c r="W60" s="25">
        <v>0</v>
      </c>
      <c r="X60" s="33">
        <f t="shared" si="3"/>
        <v>322.5</v>
      </c>
      <c r="Y60" s="25">
        <v>0</v>
      </c>
      <c r="Z60" s="25">
        <v>0</v>
      </c>
      <c r="AA60" s="25">
        <v>0</v>
      </c>
      <c r="AB60" s="25">
        <v>0</v>
      </c>
      <c r="AC60" s="58">
        <f t="shared" si="4"/>
        <v>0</v>
      </c>
      <c r="AD60" s="37">
        <v>0</v>
      </c>
      <c r="AE60" s="25">
        <v>0</v>
      </c>
      <c r="AF60" s="25">
        <v>0</v>
      </c>
      <c r="AG60" s="25">
        <v>0</v>
      </c>
      <c r="AH60" s="26">
        <f t="shared" si="5"/>
        <v>0</v>
      </c>
      <c r="AI60" s="37">
        <v>0</v>
      </c>
      <c r="AJ60" s="25">
        <v>0</v>
      </c>
      <c r="AK60" s="25">
        <v>0</v>
      </c>
      <c r="AL60" s="25">
        <v>0</v>
      </c>
      <c r="AM60" s="26">
        <f t="shared" si="6"/>
        <v>0</v>
      </c>
      <c r="AN60" s="37">
        <v>0</v>
      </c>
      <c r="AO60" s="25">
        <v>0</v>
      </c>
      <c r="AP60" s="25">
        <v>799.5</v>
      </c>
      <c r="AQ60" s="25">
        <v>0</v>
      </c>
      <c r="AR60" s="26">
        <f t="shared" si="7"/>
        <v>799.5</v>
      </c>
      <c r="AS60" s="37">
        <v>0</v>
      </c>
      <c r="AT60" s="25">
        <v>0</v>
      </c>
      <c r="AU60" s="25">
        <v>323.62</v>
      </c>
      <c r="AV60" s="25">
        <v>0</v>
      </c>
      <c r="AW60" s="26">
        <f t="shared" si="8"/>
        <v>323.62</v>
      </c>
      <c r="AX60" s="31">
        <f t="shared" si="9"/>
        <v>6700.69</v>
      </c>
    </row>
    <row r="61" spans="2:50" x14ac:dyDescent="0.2">
      <c r="B61" s="49" t="s">
        <v>262</v>
      </c>
      <c r="C61" s="50" t="s">
        <v>21</v>
      </c>
      <c r="D61" s="52" t="s">
        <v>15</v>
      </c>
      <c r="E61" s="37">
        <v>25750.665000000001</v>
      </c>
      <c r="F61" s="25">
        <v>40614.562666999998</v>
      </c>
      <c r="G61" s="25">
        <v>29455.69</v>
      </c>
      <c r="H61" s="25">
        <v>42346.77</v>
      </c>
      <c r="I61" s="26">
        <f t="shared" si="0"/>
        <v>138167.68766699999</v>
      </c>
      <c r="J61" s="37">
        <v>35782.730000000003</v>
      </c>
      <c r="K61" s="25">
        <v>22141.21</v>
      </c>
      <c r="L61" s="25">
        <v>45511.741800000003</v>
      </c>
      <c r="M61" s="25">
        <v>19322.519</v>
      </c>
      <c r="N61" s="26">
        <f t="shared" si="1"/>
        <v>122758.20080000001</v>
      </c>
      <c r="O61" s="37">
        <v>16481.759999999998</v>
      </c>
      <c r="P61" s="25">
        <v>2672.4</v>
      </c>
      <c r="Q61" s="25">
        <v>49130.172500000001</v>
      </c>
      <c r="R61" s="25">
        <v>26388.11</v>
      </c>
      <c r="S61" s="26">
        <f t="shared" si="2"/>
        <v>94672.442500000005</v>
      </c>
      <c r="T61" s="55">
        <v>42857.2</v>
      </c>
      <c r="U61" s="25">
        <v>41969.5</v>
      </c>
      <c r="V61" s="25">
        <v>36452.089999999997</v>
      </c>
      <c r="W61" s="25">
        <v>42199.05</v>
      </c>
      <c r="X61" s="33">
        <f t="shared" si="3"/>
        <v>163477.84</v>
      </c>
      <c r="Y61" s="25">
        <v>54716.93</v>
      </c>
      <c r="Z61" s="25">
        <v>43846.52</v>
      </c>
      <c r="AA61" s="25">
        <v>82167.490000000005</v>
      </c>
      <c r="AB61" s="25">
        <v>49376.66</v>
      </c>
      <c r="AC61" s="58">
        <f t="shared" si="4"/>
        <v>230107.6</v>
      </c>
      <c r="AD61" s="37">
        <v>22359.71</v>
      </c>
      <c r="AE61" s="25">
        <v>44558.17</v>
      </c>
      <c r="AF61" s="25">
        <v>38088.06</v>
      </c>
      <c r="AG61" s="25">
        <v>83528.819999999992</v>
      </c>
      <c r="AH61" s="26">
        <f t="shared" si="5"/>
        <v>188534.76</v>
      </c>
      <c r="AI61" s="37">
        <v>50781.43</v>
      </c>
      <c r="AJ61" s="25">
        <v>39636.129999999997</v>
      </c>
      <c r="AK61" s="25">
        <v>23867.45</v>
      </c>
      <c r="AL61" s="25">
        <v>68494.95</v>
      </c>
      <c r="AM61" s="26">
        <f t="shared" si="6"/>
        <v>182779.96</v>
      </c>
      <c r="AN61" s="37">
        <v>42533.85</v>
      </c>
      <c r="AO61" s="25">
        <v>6716.92</v>
      </c>
      <c r="AP61" s="25">
        <v>4767.46</v>
      </c>
      <c r="AQ61" s="25">
        <v>11540.820000000002</v>
      </c>
      <c r="AR61" s="26">
        <f t="shared" si="7"/>
        <v>65559.05</v>
      </c>
      <c r="AS61" s="37">
        <v>32367.159999999996</v>
      </c>
      <c r="AT61" s="25">
        <v>33537.230000000003</v>
      </c>
      <c r="AU61" s="25">
        <v>37411.86</v>
      </c>
      <c r="AV61" s="25">
        <v>18563.13</v>
      </c>
      <c r="AW61" s="26">
        <f t="shared" si="8"/>
        <v>121879.38</v>
      </c>
      <c r="AX61" s="31">
        <f t="shared" si="9"/>
        <v>1307936.9209670001</v>
      </c>
    </row>
    <row r="62" spans="2:50" x14ac:dyDescent="0.2">
      <c r="B62" s="49" t="s">
        <v>263</v>
      </c>
      <c r="C62" s="50" t="s">
        <v>21</v>
      </c>
      <c r="D62" s="52" t="s">
        <v>188</v>
      </c>
      <c r="E62" s="37">
        <v>523.54999999999995</v>
      </c>
      <c r="F62" s="25">
        <v>3009.12</v>
      </c>
      <c r="G62" s="25">
        <v>176.04</v>
      </c>
      <c r="H62" s="25">
        <v>11</v>
      </c>
      <c r="I62" s="26">
        <f t="shared" si="0"/>
        <v>3719.71</v>
      </c>
      <c r="J62" s="37">
        <v>0</v>
      </c>
      <c r="K62" s="25">
        <v>0</v>
      </c>
      <c r="L62" s="25">
        <v>0</v>
      </c>
      <c r="M62" s="25">
        <v>0</v>
      </c>
      <c r="N62" s="26">
        <f t="shared" si="1"/>
        <v>0</v>
      </c>
      <c r="O62" s="37">
        <v>0</v>
      </c>
      <c r="P62" s="25">
        <v>0</v>
      </c>
      <c r="Q62" s="25">
        <v>0</v>
      </c>
      <c r="R62" s="25">
        <v>0</v>
      </c>
      <c r="S62" s="26">
        <f t="shared" si="2"/>
        <v>0</v>
      </c>
      <c r="T62" s="55">
        <v>0</v>
      </c>
      <c r="U62" s="25">
        <v>0</v>
      </c>
      <c r="V62" s="25">
        <v>0</v>
      </c>
      <c r="W62" s="25">
        <v>0</v>
      </c>
      <c r="X62" s="33">
        <f t="shared" si="3"/>
        <v>0</v>
      </c>
      <c r="Y62" s="25">
        <v>0</v>
      </c>
      <c r="Z62" s="25">
        <v>0</v>
      </c>
      <c r="AA62" s="25">
        <v>0</v>
      </c>
      <c r="AB62" s="25">
        <v>0</v>
      </c>
      <c r="AC62" s="58">
        <f t="shared" si="4"/>
        <v>0</v>
      </c>
      <c r="AD62" s="37">
        <v>0</v>
      </c>
      <c r="AE62" s="25">
        <v>0</v>
      </c>
      <c r="AF62" s="25">
        <v>0</v>
      </c>
      <c r="AG62" s="25">
        <v>0</v>
      </c>
      <c r="AH62" s="26">
        <f t="shared" si="5"/>
        <v>0</v>
      </c>
      <c r="AI62" s="37">
        <v>0</v>
      </c>
      <c r="AJ62" s="25">
        <v>0</v>
      </c>
      <c r="AK62" s="25">
        <v>0</v>
      </c>
      <c r="AL62" s="25">
        <v>0</v>
      </c>
      <c r="AM62" s="26">
        <f t="shared" si="6"/>
        <v>0</v>
      </c>
      <c r="AN62" s="37">
        <v>0</v>
      </c>
      <c r="AO62" s="25">
        <v>0</v>
      </c>
      <c r="AP62" s="25">
        <v>0</v>
      </c>
      <c r="AQ62" s="25">
        <v>0</v>
      </c>
      <c r="AR62" s="26">
        <f t="shared" si="7"/>
        <v>0</v>
      </c>
      <c r="AS62" s="37">
        <v>0</v>
      </c>
      <c r="AT62" s="25">
        <v>0</v>
      </c>
      <c r="AU62" s="25">
        <v>0</v>
      </c>
      <c r="AV62" s="25">
        <v>0</v>
      </c>
      <c r="AW62" s="26">
        <f t="shared" si="8"/>
        <v>0</v>
      </c>
      <c r="AX62" s="31">
        <f t="shared" si="9"/>
        <v>3719.71</v>
      </c>
    </row>
    <row r="63" spans="2:50" x14ac:dyDescent="0.2">
      <c r="B63" s="49" t="s">
        <v>264</v>
      </c>
      <c r="C63" s="50" t="s">
        <v>21</v>
      </c>
      <c r="D63" s="52" t="s">
        <v>16</v>
      </c>
      <c r="E63" s="37">
        <v>9166.7530000000006</v>
      </c>
      <c r="F63" s="25">
        <v>12063.519383999999</v>
      </c>
      <c r="G63" s="25">
        <v>12893.86</v>
      </c>
      <c r="H63" s="25">
        <v>34469.209000000003</v>
      </c>
      <c r="I63" s="26">
        <f t="shared" si="0"/>
        <v>68593.341383999999</v>
      </c>
      <c r="J63" s="37">
        <v>11871.87</v>
      </c>
      <c r="K63" s="25">
        <v>6621.73</v>
      </c>
      <c r="L63" s="25">
        <v>19121.818778000001</v>
      </c>
      <c r="M63" s="25">
        <v>25782.720000000001</v>
      </c>
      <c r="N63" s="26">
        <f t="shared" si="1"/>
        <v>63398.138778</v>
      </c>
      <c r="O63" s="37">
        <v>4081.3712433999999</v>
      </c>
      <c r="P63" s="25">
        <v>4925.8999999999996</v>
      </c>
      <c r="Q63" s="25">
        <v>29272.814717000001</v>
      </c>
      <c r="R63" s="25">
        <v>30051.95</v>
      </c>
      <c r="S63" s="26">
        <f t="shared" si="2"/>
        <v>68332.035960399997</v>
      </c>
      <c r="T63" s="55">
        <v>41808.5</v>
      </c>
      <c r="U63" s="25">
        <v>42201.599999999999</v>
      </c>
      <c r="V63" s="25">
        <v>23247.49</v>
      </c>
      <c r="W63" s="25">
        <v>18414.91</v>
      </c>
      <c r="X63" s="33">
        <f t="shared" si="3"/>
        <v>125672.50000000001</v>
      </c>
      <c r="Y63" s="25">
        <v>22772.95</v>
      </c>
      <c r="Z63" s="25">
        <v>44157.54</v>
      </c>
      <c r="AA63" s="25">
        <v>53209.65</v>
      </c>
      <c r="AB63" s="25">
        <v>39496.76</v>
      </c>
      <c r="AC63" s="58">
        <f t="shared" si="4"/>
        <v>159636.90000000002</v>
      </c>
      <c r="AD63" s="37">
        <v>26531.200000000001</v>
      </c>
      <c r="AE63" s="25">
        <v>31877.08</v>
      </c>
      <c r="AF63" s="25">
        <v>27661.93</v>
      </c>
      <c r="AG63" s="25">
        <v>54390.58</v>
      </c>
      <c r="AH63" s="26">
        <f t="shared" si="5"/>
        <v>140460.78999999998</v>
      </c>
      <c r="AI63" s="37">
        <v>21305.38</v>
      </c>
      <c r="AJ63" s="25">
        <v>27268</v>
      </c>
      <c r="AK63" s="25">
        <v>17058.63</v>
      </c>
      <c r="AL63" s="25">
        <v>32182.010000000002</v>
      </c>
      <c r="AM63" s="26">
        <f t="shared" si="6"/>
        <v>97814.020000000019</v>
      </c>
      <c r="AN63" s="37">
        <v>25986.989999999998</v>
      </c>
      <c r="AO63" s="25">
        <v>5711.09</v>
      </c>
      <c r="AP63" s="25">
        <v>12514.33</v>
      </c>
      <c r="AQ63" s="25">
        <v>15497.34</v>
      </c>
      <c r="AR63" s="26">
        <f t="shared" si="7"/>
        <v>59709.75</v>
      </c>
      <c r="AS63" s="37">
        <v>32694.809999999998</v>
      </c>
      <c r="AT63" s="25">
        <v>17716.32</v>
      </c>
      <c r="AU63" s="25">
        <v>32392.389999999996</v>
      </c>
      <c r="AV63" s="25">
        <v>25143.729999999996</v>
      </c>
      <c r="AW63" s="26">
        <f t="shared" si="8"/>
        <v>107947.24999999999</v>
      </c>
      <c r="AX63" s="31">
        <f t="shared" si="9"/>
        <v>891564.72612240002</v>
      </c>
    </row>
    <row r="64" spans="2:50" x14ac:dyDescent="0.2">
      <c r="B64" s="49" t="s">
        <v>265</v>
      </c>
      <c r="C64" s="50" t="s">
        <v>21</v>
      </c>
      <c r="D64" s="52" t="s">
        <v>17</v>
      </c>
      <c r="E64" s="37">
        <v>0</v>
      </c>
      <c r="F64" s="25">
        <v>0</v>
      </c>
      <c r="G64" s="25">
        <v>798.54</v>
      </c>
      <c r="H64" s="25">
        <v>869.87</v>
      </c>
      <c r="I64" s="26">
        <f t="shared" si="0"/>
        <v>1668.4099999999999</v>
      </c>
      <c r="J64" s="37">
        <v>0</v>
      </c>
      <c r="K64" s="25">
        <v>0</v>
      </c>
      <c r="L64" s="25">
        <v>171.51</v>
      </c>
      <c r="M64" s="25">
        <v>91</v>
      </c>
      <c r="N64" s="26">
        <f t="shared" si="1"/>
        <v>262.51</v>
      </c>
      <c r="O64" s="37">
        <v>0</v>
      </c>
      <c r="P64" s="25">
        <v>0</v>
      </c>
      <c r="Q64" s="25">
        <v>0</v>
      </c>
      <c r="R64" s="25">
        <v>944.29</v>
      </c>
      <c r="S64" s="26">
        <f t="shared" si="2"/>
        <v>944.29</v>
      </c>
      <c r="T64" s="55">
        <v>2319.9479999999999</v>
      </c>
      <c r="U64" s="25">
        <v>816</v>
      </c>
      <c r="V64" s="25">
        <v>7541.78</v>
      </c>
      <c r="W64" s="25">
        <v>7977.97</v>
      </c>
      <c r="X64" s="33">
        <f t="shared" si="3"/>
        <v>18655.698</v>
      </c>
      <c r="Y64" s="25">
        <v>579.55999999999995</v>
      </c>
      <c r="Z64" s="25">
        <v>4338.34</v>
      </c>
      <c r="AA64" s="25">
        <v>5461.01</v>
      </c>
      <c r="AB64" s="25">
        <v>4232.8</v>
      </c>
      <c r="AC64" s="58">
        <f t="shared" si="4"/>
        <v>14611.71</v>
      </c>
      <c r="AD64" s="37">
        <v>1378.21</v>
      </c>
      <c r="AE64" s="25">
        <v>3518.17</v>
      </c>
      <c r="AF64" s="25">
        <v>5451.35</v>
      </c>
      <c r="AG64" s="25">
        <v>5128.17</v>
      </c>
      <c r="AH64" s="26">
        <f t="shared" si="5"/>
        <v>15475.9</v>
      </c>
      <c r="AI64" s="37">
        <v>6775.36</v>
      </c>
      <c r="AJ64" s="25">
        <v>4218.16</v>
      </c>
      <c r="AK64" s="25">
        <v>4899.47</v>
      </c>
      <c r="AL64" s="25">
        <v>15080.13</v>
      </c>
      <c r="AM64" s="26">
        <f t="shared" si="6"/>
        <v>30973.120000000003</v>
      </c>
      <c r="AN64" s="37">
        <v>6940.6600000000008</v>
      </c>
      <c r="AO64" s="25">
        <v>8033.9400000000005</v>
      </c>
      <c r="AP64" s="25">
        <v>5975.44</v>
      </c>
      <c r="AQ64" s="25">
        <v>20247.719999999998</v>
      </c>
      <c r="AR64" s="26">
        <f t="shared" si="7"/>
        <v>41197.759999999995</v>
      </c>
      <c r="AS64" s="37">
        <v>5820.02</v>
      </c>
      <c r="AT64" s="25">
        <v>824.89</v>
      </c>
      <c r="AU64" s="25">
        <v>1188.32</v>
      </c>
      <c r="AV64" s="25">
        <v>11546.44</v>
      </c>
      <c r="AW64" s="26">
        <f t="shared" si="8"/>
        <v>19379.670000000002</v>
      </c>
      <c r="AX64" s="31">
        <f t="shared" si="9"/>
        <v>143169.068</v>
      </c>
    </row>
    <row r="65" spans="2:50" x14ac:dyDescent="0.2">
      <c r="B65" s="49" t="s">
        <v>266</v>
      </c>
      <c r="C65" s="50" t="s">
        <v>21</v>
      </c>
      <c r="D65" s="52" t="s">
        <v>189</v>
      </c>
      <c r="E65" s="37">
        <v>439.79300000000001</v>
      </c>
      <c r="F65" s="25">
        <v>857.98099999999999</v>
      </c>
      <c r="G65" s="25">
        <v>1015.8</v>
      </c>
      <c r="H65" s="25">
        <v>761.79</v>
      </c>
      <c r="I65" s="26">
        <f t="shared" si="0"/>
        <v>3075.3639999999996</v>
      </c>
      <c r="J65" s="37">
        <v>411.43</v>
      </c>
      <c r="K65" s="25">
        <v>196.46</v>
      </c>
      <c r="L65" s="25">
        <v>1370.94</v>
      </c>
      <c r="M65" s="25">
        <v>1329.06</v>
      </c>
      <c r="N65" s="26">
        <f t="shared" si="1"/>
        <v>3307.89</v>
      </c>
      <c r="O65" s="37">
        <v>2271.91</v>
      </c>
      <c r="P65" s="25">
        <v>0</v>
      </c>
      <c r="Q65" s="25">
        <v>2862.48</v>
      </c>
      <c r="R65" s="25">
        <v>657.12</v>
      </c>
      <c r="S65" s="26">
        <f t="shared" si="2"/>
        <v>5791.5099999999993</v>
      </c>
      <c r="T65" s="55">
        <v>133</v>
      </c>
      <c r="U65" s="25">
        <v>0</v>
      </c>
      <c r="V65" s="25">
        <v>0</v>
      </c>
      <c r="W65" s="25">
        <v>186.91</v>
      </c>
      <c r="X65" s="33">
        <f t="shared" si="3"/>
        <v>319.90999999999997</v>
      </c>
      <c r="Y65" s="25">
        <v>0</v>
      </c>
      <c r="Z65" s="25">
        <v>0</v>
      </c>
      <c r="AA65" s="25">
        <v>0</v>
      </c>
      <c r="AB65" s="25">
        <v>0</v>
      </c>
      <c r="AC65" s="58">
        <f t="shared" si="4"/>
        <v>0</v>
      </c>
      <c r="AD65" s="37">
        <v>0</v>
      </c>
      <c r="AE65" s="25">
        <v>0</v>
      </c>
      <c r="AF65" s="25">
        <v>0</v>
      </c>
      <c r="AG65" s="25">
        <v>0</v>
      </c>
      <c r="AH65" s="26">
        <f t="shared" si="5"/>
        <v>0</v>
      </c>
      <c r="AI65" s="37">
        <v>0</v>
      </c>
      <c r="AJ65" s="25">
        <v>0</v>
      </c>
      <c r="AK65" s="25">
        <v>0</v>
      </c>
      <c r="AL65" s="25">
        <v>0</v>
      </c>
      <c r="AM65" s="26">
        <f t="shared" si="6"/>
        <v>0</v>
      </c>
      <c r="AN65" s="37">
        <v>0</v>
      </c>
      <c r="AO65" s="25">
        <v>0</v>
      </c>
      <c r="AP65" s="25">
        <v>0</v>
      </c>
      <c r="AQ65" s="25">
        <v>0</v>
      </c>
      <c r="AR65" s="26">
        <f t="shared" si="7"/>
        <v>0</v>
      </c>
      <c r="AS65" s="37">
        <v>0</v>
      </c>
      <c r="AT65" s="25">
        <v>0</v>
      </c>
      <c r="AU65" s="25">
        <v>0</v>
      </c>
      <c r="AV65" s="25">
        <v>0</v>
      </c>
      <c r="AW65" s="26">
        <f t="shared" si="8"/>
        <v>0</v>
      </c>
      <c r="AX65" s="31">
        <f t="shared" si="9"/>
        <v>12494.673999999999</v>
      </c>
    </row>
    <row r="66" spans="2:50" x14ac:dyDescent="0.2">
      <c r="B66" s="49" t="s">
        <v>267</v>
      </c>
      <c r="C66" s="50" t="s">
        <v>21</v>
      </c>
      <c r="D66" s="52" t="s">
        <v>18</v>
      </c>
      <c r="E66" s="37">
        <v>0</v>
      </c>
      <c r="F66" s="25">
        <v>10056.51</v>
      </c>
      <c r="G66" s="25">
        <v>6336.68</v>
      </c>
      <c r="H66" s="25">
        <v>5325.77</v>
      </c>
      <c r="I66" s="26">
        <f t="shared" si="0"/>
        <v>21718.960000000003</v>
      </c>
      <c r="J66" s="37">
        <v>7343.07</v>
      </c>
      <c r="K66" s="25">
        <v>6862.17</v>
      </c>
      <c r="L66" s="25">
        <v>5922.75</v>
      </c>
      <c r="M66" s="25">
        <v>1948.22</v>
      </c>
      <c r="N66" s="26">
        <f t="shared" si="1"/>
        <v>22076.21</v>
      </c>
      <c r="O66" s="37">
        <v>0</v>
      </c>
      <c r="P66" s="25">
        <v>0</v>
      </c>
      <c r="Q66" s="25">
        <v>12732.36</v>
      </c>
      <c r="R66" s="25">
        <v>6726.55</v>
      </c>
      <c r="S66" s="26">
        <f t="shared" si="2"/>
        <v>19458.91</v>
      </c>
      <c r="T66" s="55">
        <v>5389.3589159000003</v>
      </c>
      <c r="U66" s="25">
        <v>5230.4799999999996</v>
      </c>
      <c r="V66" s="25">
        <v>3075.89</v>
      </c>
      <c r="W66" s="25">
        <v>2418.5100000000002</v>
      </c>
      <c r="X66" s="33">
        <f t="shared" si="3"/>
        <v>16114.238915899999</v>
      </c>
      <c r="Y66" s="25">
        <v>6187.61</v>
      </c>
      <c r="Z66" s="25">
        <v>5786.29</v>
      </c>
      <c r="AA66" s="25">
        <v>4504.5200000000004</v>
      </c>
      <c r="AB66" s="25">
        <v>5357.33</v>
      </c>
      <c r="AC66" s="58">
        <f t="shared" si="4"/>
        <v>21835.75</v>
      </c>
      <c r="AD66" s="37">
        <v>1411.73</v>
      </c>
      <c r="AE66" s="25">
        <v>1142.3400000000001</v>
      </c>
      <c r="AF66" s="25">
        <v>0</v>
      </c>
      <c r="AG66" s="25">
        <v>3051.89</v>
      </c>
      <c r="AH66" s="26">
        <f t="shared" si="5"/>
        <v>5605.96</v>
      </c>
      <c r="AI66" s="37">
        <v>1288.9099999999999</v>
      </c>
      <c r="AJ66" s="25">
        <v>3671.14</v>
      </c>
      <c r="AK66" s="25">
        <v>2500.7400000000002</v>
      </c>
      <c r="AL66" s="25">
        <v>2748.19</v>
      </c>
      <c r="AM66" s="26">
        <f t="shared" si="6"/>
        <v>10208.98</v>
      </c>
      <c r="AN66" s="37">
        <v>13140.45</v>
      </c>
      <c r="AO66" s="25">
        <v>60.8</v>
      </c>
      <c r="AP66" s="25">
        <v>2369.4499999999998</v>
      </c>
      <c r="AQ66" s="25">
        <v>2122.96</v>
      </c>
      <c r="AR66" s="26">
        <f t="shared" si="7"/>
        <v>17693.66</v>
      </c>
      <c r="AS66" s="37">
        <v>7624.0499999999993</v>
      </c>
      <c r="AT66" s="25">
        <v>5117.74</v>
      </c>
      <c r="AU66" s="25">
        <v>1353.72</v>
      </c>
      <c r="AV66" s="25">
        <v>0</v>
      </c>
      <c r="AW66" s="26">
        <f t="shared" si="8"/>
        <v>14095.509999999998</v>
      </c>
      <c r="AX66" s="31">
        <f t="shared" si="9"/>
        <v>148808.1789159</v>
      </c>
    </row>
    <row r="67" spans="2:50" x14ac:dyDescent="0.2">
      <c r="B67" s="49" t="s">
        <v>268</v>
      </c>
      <c r="C67" s="50" t="s">
        <v>21</v>
      </c>
      <c r="D67" s="52" t="s">
        <v>19</v>
      </c>
      <c r="E67" s="37">
        <v>0</v>
      </c>
      <c r="F67" s="25">
        <v>811.9</v>
      </c>
      <c r="G67" s="25">
        <v>492.8</v>
      </c>
      <c r="H67" s="25">
        <v>1328.15</v>
      </c>
      <c r="I67" s="26">
        <f t="shared" si="0"/>
        <v>2632.8500000000004</v>
      </c>
      <c r="J67" s="37">
        <v>727.52</v>
      </c>
      <c r="K67" s="25">
        <v>5028.3100000000004</v>
      </c>
      <c r="L67" s="25">
        <v>1522.26</v>
      </c>
      <c r="M67" s="25">
        <v>0</v>
      </c>
      <c r="N67" s="26">
        <f t="shared" si="1"/>
        <v>7278.09</v>
      </c>
      <c r="O67" s="37">
        <v>0</v>
      </c>
      <c r="P67" s="25">
        <v>0</v>
      </c>
      <c r="Q67" s="25">
        <v>1023.26</v>
      </c>
      <c r="R67" s="25">
        <v>549.9</v>
      </c>
      <c r="S67" s="26">
        <f t="shared" si="2"/>
        <v>1573.1599999999999</v>
      </c>
      <c r="T67" s="55">
        <v>551</v>
      </c>
      <c r="U67" s="25">
        <v>804.53</v>
      </c>
      <c r="V67" s="25">
        <v>402.07</v>
      </c>
      <c r="W67" s="25">
        <v>200</v>
      </c>
      <c r="X67" s="33">
        <f t="shared" si="3"/>
        <v>1957.6</v>
      </c>
      <c r="Y67" s="25">
        <v>0</v>
      </c>
      <c r="Z67" s="25">
        <v>237.63</v>
      </c>
      <c r="AA67" s="25">
        <v>1429.88</v>
      </c>
      <c r="AB67" s="25">
        <v>1274.5899999999999</v>
      </c>
      <c r="AC67" s="58">
        <f t="shared" si="4"/>
        <v>2942.1000000000004</v>
      </c>
      <c r="AD67" s="37">
        <v>800.67</v>
      </c>
      <c r="AE67" s="25">
        <v>1453.71</v>
      </c>
      <c r="AF67" s="25">
        <v>168.06</v>
      </c>
      <c r="AG67" s="25">
        <v>6017.8</v>
      </c>
      <c r="AH67" s="26">
        <f t="shared" si="5"/>
        <v>8440.24</v>
      </c>
      <c r="AI67" s="37">
        <v>2644.06</v>
      </c>
      <c r="AJ67" s="25">
        <v>1528.66</v>
      </c>
      <c r="AK67" s="25">
        <v>3167.83</v>
      </c>
      <c r="AL67" s="25">
        <v>2902.38</v>
      </c>
      <c r="AM67" s="26">
        <f t="shared" si="6"/>
        <v>10242.93</v>
      </c>
      <c r="AN67" s="37">
        <v>4937.9400000000005</v>
      </c>
      <c r="AO67" s="25">
        <v>0</v>
      </c>
      <c r="AP67" s="25">
        <v>1294.51</v>
      </c>
      <c r="AQ67" s="25">
        <v>2692.18</v>
      </c>
      <c r="AR67" s="26">
        <f t="shared" si="7"/>
        <v>8924.630000000001</v>
      </c>
      <c r="AS67" s="37">
        <v>6095.1900000000005</v>
      </c>
      <c r="AT67" s="25">
        <v>3997.66</v>
      </c>
      <c r="AU67" s="25">
        <v>3121.87</v>
      </c>
      <c r="AV67" s="25">
        <v>4898.96</v>
      </c>
      <c r="AW67" s="26">
        <f t="shared" si="8"/>
        <v>18113.68</v>
      </c>
      <c r="AX67" s="31">
        <f t="shared" si="9"/>
        <v>62105.280000000006</v>
      </c>
    </row>
    <row r="68" spans="2:50" x14ac:dyDescent="0.2">
      <c r="B68" s="49" t="s">
        <v>269</v>
      </c>
      <c r="C68" s="50" t="s">
        <v>21</v>
      </c>
      <c r="D68" s="52" t="s">
        <v>20</v>
      </c>
      <c r="E68" s="37">
        <v>1266.98</v>
      </c>
      <c r="F68" s="25">
        <v>17085.454000000002</v>
      </c>
      <c r="G68" s="25">
        <v>6593.95</v>
      </c>
      <c r="H68" s="25">
        <v>3504.38</v>
      </c>
      <c r="I68" s="26">
        <f t="shared" si="0"/>
        <v>28450.764000000003</v>
      </c>
      <c r="J68" s="37">
        <v>1512.36</v>
      </c>
      <c r="K68" s="25">
        <v>573.21</v>
      </c>
      <c r="L68" s="25">
        <v>1218.1099999999999</v>
      </c>
      <c r="M68" s="25">
        <v>1540.18</v>
      </c>
      <c r="N68" s="26">
        <f t="shared" si="1"/>
        <v>4843.8599999999997</v>
      </c>
      <c r="O68" s="37">
        <v>969.64</v>
      </c>
      <c r="P68" s="25">
        <v>0</v>
      </c>
      <c r="Q68" s="25">
        <v>250</v>
      </c>
      <c r="R68" s="25">
        <v>4482.09</v>
      </c>
      <c r="S68" s="26">
        <f t="shared" si="2"/>
        <v>5701.73</v>
      </c>
      <c r="T68" s="55">
        <v>4717.8392712000004</v>
      </c>
      <c r="U68" s="25">
        <v>6140.7</v>
      </c>
      <c r="V68" s="25">
        <v>4392.6400000000003</v>
      </c>
      <c r="W68" s="25">
        <v>11646.43</v>
      </c>
      <c r="X68" s="33">
        <f t="shared" si="3"/>
        <v>26897.609271199999</v>
      </c>
      <c r="Y68" s="25">
        <v>0</v>
      </c>
      <c r="Z68" s="25">
        <v>120.5</v>
      </c>
      <c r="AA68" s="25">
        <v>1450.87</v>
      </c>
      <c r="AB68" s="25">
        <v>120</v>
      </c>
      <c r="AC68" s="58">
        <f t="shared" si="4"/>
        <v>1691.37</v>
      </c>
      <c r="AD68" s="37">
        <v>1195.33</v>
      </c>
      <c r="AE68" s="25">
        <v>2259.7800000000002</v>
      </c>
      <c r="AF68" s="25">
        <v>0</v>
      </c>
      <c r="AG68" s="25">
        <v>1795.86</v>
      </c>
      <c r="AH68" s="26">
        <f t="shared" si="5"/>
        <v>5250.97</v>
      </c>
      <c r="AI68" s="37">
        <v>0</v>
      </c>
      <c r="AJ68" s="25">
        <v>0</v>
      </c>
      <c r="AK68" s="25">
        <v>0</v>
      </c>
      <c r="AL68" s="25">
        <v>0</v>
      </c>
      <c r="AM68" s="26">
        <f t="shared" si="6"/>
        <v>0</v>
      </c>
      <c r="AN68" s="37">
        <v>1000</v>
      </c>
      <c r="AO68" s="25">
        <v>0</v>
      </c>
      <c r="AP68" s="25">
        <v>0</v>
      </c>
      <c r="AQ68" s="25">
        <v>0</v>
      </c>
      <c r="AR68" s="26">
        <f t="shared" si="7"/>
        <v>1000</v>
      </c>
      <c r="AS68" s="37">
        <v>0</v>
      </c>
      <c r="AT68" s="25">
        <v>0</v>
      </c>
      <c r="AU68" s="25">
        <v>0</v>
      </c>
      <c r="AV68" s="25">
        <v>0</v>
      </c>
      <c r="AW68" s="26">
        <f t="shared" si="8"/>
        <v>0</v>
      </c>
      <c r="AX68" s="31">
        <f t="shared" si="9"/>
        <v>73836.303271199999</v>
      </c>
    </row>
    <row r="69" spans="2:50" x14ac:dyDescent="0.2">
      <c r="B69" s="49" t="s">
        <v>270</v>
      </c>
      <c r="C69" s="50" t="s">
        <v>212</v>
      </c>
      <c r="D69" s="52" t="s">
        <v>190</v>
      </c>
      <c r="E69" s="37">
        <v>150</v>
      </c>
      <c r="F69" s="25">
        <v>0</v>
      </c>
      <c r="G69" s="25">
        <v>50.201000000000001</v>
      </c>
      <c r="H69" s="25">
        <v>213.38</v>
      </c>
      <c r="I69" s="26">
        <f t="shared" si="0"/>
        <v>413.58100000000002</v>
      </c>
      <c r="J69" s="37">
        <v>0</v>
      </c>
      <c r="K69" s="25">
        <v>270.07</v>
      </c>
      <c r="L69" s="25">
        <v>272.69</v>
      </c>
      <c r="M69" s="25">
        <v>0</v>
      </c>
      <c r="N69" s="26">
        <f t="shared" si="1"/>
        <v>542.76</v>
      </c>
      <c r="O69" s="37">
        <v>995.99</v>
      </c>
      <c r="P69" s="25">
        <v>0</v>
      </c>
      <c r="Q69" s="25">
        <v>1372.56</v>
      </c>
      <c r="R69" s="25">
        <v>3152.37</v>
      </c>
      <c r="S69" s="26">
        <f t="shared" si="2"/>
        <v>5520.92</v>
      </c>
      <c r="T69" s="55">
        <v>1747.4312685</v>
      </c>
      <c r="U69" s="25">
        <v>784.98</v>
      </c>
      <c r="V69" s="25">
        <v>1284.58</v>
      </c>
      <c r="W69" s="25">
        <v>2443.83</v>
      </c>
      <c r="X69" s="33">
        <f t="shared" si="3"/>
        <v>6260.8212684999999</v>
      </c>
      <c r="Y69" s="25">
        <v>0</v>
      </c>
      <c r="Z69" s="25">
        <v>890.22</v>
      </c>
      <c r="AA69" s="25">
        <v>476.15</v>
      </c>
      <c r="AB69" s="25">
        <v>620</v>
      </c>
      <c r="AC69" s="58">
        <f t="shared" si="4"/>
        <v>1986.37</v>
      </c>
      <c r="AD69" s="37">
        <v>0</v>
      </c>
      <c r="AE69" s="25">
        <v>208.53</v>
      </c>
      <c r="AF69" s="25">
        <v>73.349999999999994</v>
      </c>
      <c r="AG69" s="25">
        <v>26.48</v>
      </c>
      <c r="AH69" s="26">
        <f t="shared" si="5"/>
        <v>308.36</v>
      </c>
      <c r="AI69" s="37">
        <v>717.6</v>
      </c>
      <c r="AJ69" s="25">
        <v>0</v>
      </c>
      <c r="AK69" s="25">
        <v>0</v>
      </c>
      <c r="AL69" s="25">
        <v>1398.56</v>
      </c>
      <c r="AM69" s="26">
        <f t="shared" si="6"/>
        <v>2116.16</v>
      </c>
      <c r="AN69" s="37">
        <v>64.89</v>
      </c>
      <c r="AO69" s="25">
        <v>505.03999999999996</v>
      </c>
      <c r="AP69" s="25">
        <v>0</v>
      </c>
      <c r="AQ69" s="25">
        <v>0</v>
      </c>
      <c r="AR69" s="26">
        <f t="shared" si="7"/>
        <v>569.92999999999995</v>
      </c>
      <c r="AS69" s="37">
        <v>641.45000000000005</v>
      </c>
      <c r="AT69" s="25">
        <v>0</v>
      </c>
      <c r="AU69" s="25">
        <v>0</v>
      </c>
      <c r="AV69" s="25">
        <v>0</v>
      </c>
      <c r="AW69" s="26">
        <f t="shared" si="8"/>
        <v>641.45000000000005</v>
      </c>
      <c r="AX69" s="31">
        <f t="shared" si="9"/>
        <v>18360.352268500003</v>
      </c>
    </row>
    <row r="70" spans="2:50" x14ac:dyDescent="0.2">
      <c r="B70" s="49" t="s">
        <v>271</v>
      </c>
      <c r="C70" s="50" t="s">
        <v>25</v>
      </c>
      <c r="D70" s="52" t="s">
        <v>23</v>
      </c>
      <c r="E70" s="37">
        <v>0</v>
      </c>
      <c r="F70" s="25">
        <v>0</v>
      </c>
      <c r="G70" s="25">
        <v>12081.92</v>
      </c>
      <c r="H70" s="25">
        <v>23031.97</v>
      </c>
      <c r="I70" s="26">
        <f t="shared" si="0"/>
        <v>35113.89</v>
      </c>
      <c r="J70" s="37">
        <v>12295.31</v>
      </c>
      <c r="K70" s="25">
        <v>13280.4</v>
      </c>
      <c r="L70" s="25">
        <v>14300.44</v>
      </c>
      <c r="M70" s="25">
        <v>12978.97</v>
      </c>
      <c r="N70" s="26">
        <f t="shared" si="1"/>
        <v>52855.12</v>
      </c>
      <c r="O70" s="37">
        <v>0</v>
      </c>
      <c r="P70" s="25">
        <v>0</v>
      </c>
      <c r="Q70" s="25">
        <v>0</v>
      </c>
      <c r="R70" s="25">
        <v>20365.400000000001</v>
      </c>
      <c r="S70" s="26">
        <f t="shared" si="2"/>
        <v>20365.400000000001</v>
      </c>
      <c r="T70" s="55">
        <v>0</v>
      </c>
      <c r="U70" s="25">
        <v>0</v>
      </c>
      <c r="V70" s="25">
        <v>0</v>
      </c>
      <c r="W70" s="25">
        <v>29611.599999999999</v>
      </c>
      <c r="X70" s="33">
        <f t="shared" si="3"/>
        <v>29611.599999999999</v>
      </c>
      <c r="Y70" s="25">
        <v>789</v>
      </c>
      <c r="Z70" s="25">
        <v>1208.98</v>
      </c>
      <c r="AA70" s="25">
        <v>0</v>
      </c>
      <c r="AB70" s="25">
        <v>2677.24</v>
      </c>
      <c r="AC70" s="58">
        <f t="shared" si="4"/>
        <v>4675.2199999999993</v>
      </c>
      <c r="AD70" s="37">
        <v>15696.29</v>
      </c>
      <c r="AE70" s="25">
        <v>926.1</v>
      </c>
      <c r="AF70" s="25">
        <v>11228.22</v>
      </c>
      <c r="AG70" s="25">
        <v>2202.33</v>
      </c>
      <c r="AH70" s="26">
        <f t="shared" si="5"/>
        <v>30052.940000000002</v>
      </c>
      <c r="AI70" s="37">
        <v>3498.43</v>
      </c>
      <c r="AJ70" s="25">
        <v>11370.04</v>
      </c>
      <c r="AK70" s="25">
        <v>9559.61</v>
      </c>
      <c r="AL70" s="25">
        <v>12776.79</v>
      </c>
      <c r="AM70" s="26">
        <f t="shared" si="6"/>
        <v>37204.870000000003</v>
      </c>
      <c r="AN70" s="37">
        <v>5193.05</v>
      </c>
      <c r="AO70" s="25">
        <v>2871.19</v>
      </c>
      <c r="AP70" s="25">
        <v>1368.13</v>
      </c>
      <c r="AQ70" s="25">
        <v>4691.22</v>
      </c>
      <c r="AR70" s="26">
        <f t="shared" si="7"/>
        <v>14123.59</v>
      </c>
      <c r="AS70" s="37">
        <v>280</v>
      </c>
      <c r="AT70" s="25">
        <v>3067.48</v>
      </c>
      <c r="AU70" s="25">
        <v>0</v>
      </c>
      <c r="AV70" s="25">
        <v>1954.12</v>
      </c>
      <c r="AW70" s="26">
        <f t="shared" si="8"/>
        <v>5301.6</v>
      </c>
      <c r="AX70" s="31">
        <f t="shared" si="9"/>
        <v>229304.23</v>
      </c>
    </row>
    <row r="71" spans="2:50" x14ac:dyDescent="0.2">
      <c r="B71" s="49" t="s">
        <v>272</v>
      </c>
      <c r="C71" s="50" t="s">
        <v>25</v>
      </c>
      <c r="D71" s="52" t="s">
        <v>191</v>
      </c>
      <c r="E71" s="37">
        <v>0</v>
      </c>
      <c r="F71" s="25">
        <v>0</v>
      </c>
      <c r="G71" s="25">
        <v>0</v>
      </c>
      <c r="H71" s="25">
        <v>160</v>
      </c>
      <c r="I71" s="26">
        <f t="shared" si="0"/>
        <v>160</v>
      </c>
      <c r="J71" s="37">
        <v>0</v>
      </c>
      <c r="K71" s="25">
        <v>0</v>
      </c>
      <c r="L71" s="25">
        <v>0</v>
      </c>
      <c r="M71" s="25">
        <v>0</v>
      </c>
      <c r="N71" s="26">
        <f t="shared" si="1"/>
        <v>0</v>
      </c>
      <c r="O71" s="37">
        <v>0</v>
      </c>
      <c r="P71" s="25">
        <v>0</v>
      </c>
      <c r="Q71" s="25">
        <v>0</v>
      </c>
      <c r="R71" s="25">
        <v>230</v>
      </c>
      <c r="S71" s="26">
        <f t="shared" si="2"/>
        <v>230</v>
      </c>
      <c r="T71" s="55">
        <v>0</v>
      </c>
      <c r="U71" s="25">
        <v>0</v>
      </c>
      <c r="V71" s="25">
        <v>0</v>
      </c>
      <c r="W71" s="25">
        <v>180</v>
      </c>
      <c r="X71" s="33">
        <f t="shared" si="3"/>
        <v>180</v>
      </c>
      <c r="Y71" s="25">
        <v>125</v>
      </c>
      <c r="Z71" s="25">
        <v>0</v>
      </c>
      <c r="AA71" s="25">
        <v>200</v>
      </c>
      <c r="AB71" s="25">
        <v>220</v>
      </c>
      <c r="AC71" s="58">
        <f t="shared" si="4"/>
        <v>545</v>
      </c>
      <c r="AD71" s="37">
        <v>0</v>
      </c>
      <c r="AE71" s="25">
        <v>161.01</v>
      </c>
      <c r="AF71" s="25">
        <v>0</v>
      </c>
      <c r="AG71" s="25">
        <v>2581.25</v>
      </c>
      <c r="AH71" s="26">
        <f t="shared" si="5"/>
        <v>2742.26</v>
      </c>
      <c r="AI71" s="37">
        <v>584.99</v>
      </c>
      <c r="AJ71" s="25">
        <v>1031.93</v>
      </c>
      <c r="AK71" s="25">
        <v>1087.6500000000001</v>
      </c>
      <c r="AL71" s="25">
        <v>1337.17</v>
      </c>
      <c r="AM71" s="26">
        <f t="shared" si="6"/>
        <v>4041.7400000000002</v>
      </c>
      <c r="AN71" s="37">
        <v>170.23</v>
      </c>
      <c r="AO71" s="25">
        <v>1135.04</v>
      </c>
      <c r="AP71" s="25">
        <v>0</v>
      </c>
      <c r="AQ71" s="25">
        <v>0</v>
      </c>
      <c r="AR71" s="26">
        <f t="shared" si="7"/>
        <v>1305.27</v>
      </c>
      <c r="AS71" s="37">
        <v>0</v>
      </c>
      <c r="AT71" s="25">
        <v>0</v>
      </c>
      <c r="AU71" s="25">
        <v>0</v>
      </c>
      <c r="AV71" s="25">
        <v>0</v>
      </c>
      <c r="AW71" s="26">
        <f t="shared" si="8"/>
        <v>0</v>
      </c>
      <c r="AX71" s="31">
        <f t="shared" si="9"/>
        <v>9204.27</v>
      </c>
    </row>
    <row r="72" spans="2:50" x14ac:dyDescent="0.2">
      <c r="B72" s="49" t="s">
        <v>273</v>
      </c>
      <c r="C72" s="50" t="s">
        <v>25</v>
      </c>
      <c r="D72" s="52" t="s">
        <v>192</v>
      </c>
      <c r="E72" s="37">
        <v>468.87</v>
      </c>
      <c r="F72" s="25">
        <v>88</v>
      </c>
      <c r="G72" s="25">
        <v>470</v>
      </c>
      <c r="H72" s="25">
        <v>825</v>
      </c>
      <c r="I72" s="26">
        <f t="shared" si="0"/>
        <v>1851.87</v>
      </c>
      <c r="J72" s="37">
        <v>0</v>
      </c>
      <c r="K72" s="25">
        <v>255</v>
      </c>
      <c r="L72" s="25">
        <v>150</v>
      </c>
      <c r="M72" s="25">
        <v>877</v>
      </c>
      <c r="N72" s="26">
        <f t="shared" si="1"/>
        <v>1282</v>
      </c>
      <c r="O72" s="37">
        <v>0</v>
      </c>
      <c r="P72" s="25">
        <v>0</v>
      </c>
      <c r="Q72" s="25">
        <v>0</v>
      </c>
      <c r="R72" s="25">
        <v>449.28</v>
      </c>
      <c r="S72" s="26">
        <f t="shared" si="2"/>
        <v>449.28</v>
      </c>
      <c r="T72" s="55">
        <v>1311</v>
      </c>
      <c r="U72" s="25">
        <v>3565.05</v>
      </c>
      <c r="V72" s="25">
        <v>0</v>
      </c>
      <c r="W72" s="25">
        <v>3107.55</v>
      </c>
      <c r="X72" s="33">
        <f t="shared" si="3"/>
        <v>7983.6</v>
      </c>
      <c r="Y72" s="25">
        <v>1838.79</v>
      </c>
      <c r="Z72" s="25">
        <v>289.33999999999997</v>
      </c>
      <c r="AA72" s="25">
        <v>0</v>
      </c>
      <c r="AB72" s="25">
        <v>939.18</v>
      </c>
      <c r="AC72" s="58">
        <f t="shared" si="4"/>
        <v>3067.31</v>
      </c>
      <c r="AD72" s="37">
        <v>0</v>
      </c>
      <c r="AE72" s="25">
        <v>0</v>
      </c>
      <c r="AF72" s="25">
        <v>500</v>
      </c>
      <c r="AG72" s="25">
        <v>307.89999999999998</v>
      </c>
      <c r="AH72" s="26">
        <f t="shared" si="5"/>
        <v>807.9</v>
      </c>
      <c r="AI72" s="37">
        <v>0</v>
      </c>
      <c r="AJ72" s="25">
        <v>0</v>
      </c>
      <c r="AK72" s="25">
        <v>73</v>
      </c>
      <c r="AL72" s="25">
        <v>0</v>
      </c>
      <c r="AM72" s="26">
        <f t="shared" si="6"/>
        <v>73</v>
      </c>
      <c r="AN72" s="37">
        <v>0</v>
      </c>
      <c r="AO72" s="25">
        <v>0</v>
      </c>
      <c r="AP72" s="25">
        <v>0</v>
      </c>
      <c r="AQ72" s="25">
        <v>100</v>
      </c>
      <c r="AR72" s="26">
        <f t="shared" si="7"/>
        <v>100</v>
      </c>
      <c r="AS72" s="37">
        <v>50</v>
      </c>
      <c r="AT72" s="25">
        <v>350</v>
      </c>
      <c r="AU72" s="25">
        <v>0</v>
      </c>
      <c r="AV72" s="25">
        <v>250</v>
      </c>
      <c r="AW72" s="26">
        <f t="shared" si="8"/>
        <v>650</v>
      </c>
      <c r="AX72" s="31">
        <f t="shared" si="9"/>
        <v>16264.96</v>
      </c>
    </row>
    <row r="73" spans="2:50" x14ac:dyDescent="0.2">
      <c r="B73" s="49" t="s">
        <v>274</v>
      </c>
      <c r="C73" s="50" t="s">
        <v>25</v>
      </c>
      <c r="D73" s="52" t="s">
        <v>24</v>
      </c>
      <c r="E73" s="37">
        <v>0</v>
      </c>
      <c r="F73" s="25">
        <v>0</v>
      </c>
      <c r="G73" s="25">
        <v>0</v>
      </c>
      <c r="H73" s="25">
        <v>0</v>
      </c>
      <c r="I73" s="26">
        <f t="shared" si="0"/>
        <v>0</v>
      </c>
      <c r="J73" s="37">
        <v>0</v>
      </c>
      <c r="K73" s="25">
        <v>0</v>
      </c>
      <c r="L73" s="25">
        <v>0</v>
      </c>
      <c r="M73" s="25">
        <v>0</v>
      </c>
      <c r="N73" s="26">
        <f t="shared" si="1"/>
        <v>0</v>
      </c>
      <c r="O73" s="37">
        <v>0</v>
      </c>
      <c r="P73" s="25">
        <v>0</v>
      </c>
      <c r="Q73" s="25">
        <v>0</v>
      </c>
      <c r="R73" s="25">
        <v>0</v>
      </c>
      <c r="S73" s="26">
        <f t="shared" si="2"/>
        <v>0</v>
      </c>
      <c r="T73" s="55">
        <v>0</v>
      </c>
      <c r="U73" s="25">
        <v>0</v>
      </c>
      <c r="V73" s="25">
        <v>0</v>
      </c>
      <c r="W73" s="25">
        <v>0</v>
      </c>
      <c r="X73" s="33">
        <f t="shared" si="3"/>
        <v>0</v>
      </c>
      <c r="Y73" s="25">
        <v>0</v>
      </c>
      <c r="Z73" s="25">
        <v>0</v>
      </c>
      <c r="AA73" s="25">
        <v>0</v>
      </c>
      <c r="AB73" s="25">
        <v>880</v>
      </c>
      <c r="AC73" s="58">
        <f t="shared" si="4"/>
        <v>880</v>
      </c>
      <c r="AD73" s="37">
        <v>0</v>
      </c>
      <c r="AE73" s="25">
        <v>0</v>
      </c>
      <c r="AF73" s="25">
        <v>230.19</v>
      </c>
      <c r="AG73" s="25">
        <v>0</v>
      </c>
      <c r="AH73" s="26">
        <f t="shared" si="5"/>
        <v>230.19</v>
      </c>
      <c r="AI73" s="37">
        <v>0</v>
      </c>
      <c r="AJ73" s="25">
        <v>0</v>
      </c>
      <c r="AK73" s="25">
        <v>1050</v>
      </c>
      <c r="AL73" s="25">
        <v>1020</v>
      </c>
      <c r="AM73" s="26">
        <f t="shared" si="6"/>
        <v>2070</v>
      </c>
      <c r="AN73" s="37">
        <v>0</v>
      </c>
      <c r="AO73" s="25">
        <v>300</v>
      </c>
      <c r="AP73" s="25">
        <v>0</v>
      </c>
      <c r="AQ73" s="25">
        <v>0</v>
      </c>
      <c r="AR73" s="26">
        <f t="shared" si="7"/>
        <v>300</v>
      </c>
      <c r="AS73" s="37">
        <v>60</v>
      </c>
      <c r="AT73" s="25">
        <v>0</v>
      </c>
      <c r="AU73" s="25">
        <v>0</v>
      </c>
      <c r="AV73" s="25">
        <v>200</v>
      </c>
      <c r="AW73" s="26">
        <f t="shared" si="8"/>
        <v>260</v>
      </c>
      <c r="AX73" s="31">
        <f t="shared" si="9"/>
        <v>3740.19</v>
      </c>
    </row>
    <row r="74" spans="2:50" x14ac:dyDescent="0.2">
      <c r="B74" s="49" t="s">
        <v>275</v>
      </c>
      <c r="C74" s="50" t="s">
        <v>25</v>
      </c>
      <c r="D74" s="52" t="s">
        <v>193</v>
      </c>
      <c r="E74" s="37">
        <v>0</v>
      </c>
      <c r="F74" s="25">
        <v>0</v>
      </c>
      <c r="G74" s="25">
        <v>0</v>
      </c>
      <c r="H74" s="25">
        <v>1969</v>
      </c>
      <c r="I74" s="26">
        <f t="shared" si="0"/>
        <v>1969</v>
      </c>
      <c r="J74" s="37">
        <v>0</v>
      </c>
      <c r="K74" s="25">
        <v>0</v>
      </c>
      <c r="L74" s="25">
        <v>0</v>
      </c>
      <c r="M74" s="25">
        <v>0</v>
      </c>
      <c r="N74" s="26">
        <f t="shared" si="1"/>
        <v>0</v>
      </c>
      <c r="O74" s="37">
        <v>0</v>
      </c>
      <c r="P74" s="25">
        <v>0</v>
      </c>
      <c r="Q74" s="25">
        <v>0</v>
      </c>
      <c r="R74" s="25">
        <v>432</v>
      </c>
      <c r="S74" s="26">
        <f t="shared" si="2"/>
        <v>432</v>
      </c>
      <c r="T74" s="55">
        <v>0</v>
      </c>
      <c r="U74" s="25">
        <v>0</v>
      </c>
      <c r="V74" s="25">
        <v>0</v>
      </c>
      <c r="W74" s="25">
        <v>4605</v>
      </c>
      <c r="X74" s="33">
        <f t="shared" si="3"/>
        <v>4605</v>
      </c>
      <c r="Y74" s="25">
        <v>0</v>
      </c>
      <c r="Z74" s="25">
        <v>0</v>
      </c>
      <c r="AA74" s="25">
        <v>0</v>
      </c>
      <c r="AB74" s="25">
        <v>232</v>
      </c>
      <c r="AC74" s="58">
        <f t="shared" si="4"/>
        <v>232</v>
      </c>
      <c r="AD74" s="37">
        <v>0</v>
      </c>
      <c r="AE74" s="25">
        <v>1148</v>
      </c>
      <c r="AF74" s="25">
        <v>1005</v>
      </c>
      <c r="AG74" s="25">
        <v>5750</v>
      </c>
      <c r="AH74" s="26">
        <f t="shared" si="5"/>
        <v>7903</v>
      </c>
      <c r="AI74" s="37">
        <v>4500</v>
      </c>
      <c r="AJ74" s="25">
        <v>4150</v>
      </c>
      <c r="AK74" s="25">
        <v>4340</v>
      </c>
      <c r="AL74" s="25">
        <v>4122</v>
      </c>
      <c r="AM74" s="26">
        <f t="shared" si="6"/>
        <v>17112</v>
      </c>
      <c r="AN74" s="37">
        <v>4208</v>
      </c>
      <c r="AO74" s="25">
        <v>4315</v>
      </c>
      <c r="AP74" s="25">
        <v>0</v>
      </c>
      <c r="AQ74" s="25">
        <v>0</v>
      </c>
      <c r="AR74" s="26">
        <f t="shared" si="7"/>
        <v>8523</v>
      </c>
      <c r="AS74" s="37">
        <v>0</v>
      </c>
      <c r="AT74" s="25">
        <v>0</v>
      </c>
      <c r="AU74" s="25">
        <v>0</v>
      </c>
      <c r="AV74" s="25">
        <v>0</v>
      </c>
      <c r="AW74" s="26">
        <f t="shared" si="8"/>
        <v>0</v>
      </c>
      <c r="AX74" s="31">
        <f t="shared" si="9"/>
        <v>40776</v>
      </c>
    </row>
    <row r="75" spans="2:50" x14ac:dyDescent="0.2">
      <c r="B75" s="49" t="s">
        <v>276</v>
      </c>
      <c r="C75" s="50" t="s">
        <v>25</v>
      </c>
      <c r="D75" s="52" t="s">
        <v>194</v>
      </c>
      <c r="E75" s="37">
        <v>270</v>
      </c>
      <c r="F75" s="25">
        <v>200</v>
      </c>
      <c r="G75" s="25">
        <v>190</v>
      </c>
      <c r="H75" s="25">
        <v>390</v>
      </c>
      <c r="I75" s="26">
        <f t="shared" si="0"/>
        <v>1050</v>
      </c>
      <c r="J75" s="37">
        <v>0</v>
      </c>
      <c r="K75" s="25">
        <v>0</v>
      </c>
      <c r="L75" s="25">
        <v>0</v>
      </c>
      <c r="M75" s="25">
        <v>100</v>
      </c>
      <c r="N75" s="26">
        <f t="shared" si="1"/>
        <v>100</v>
      </c>
      <c r="O75" s="37">
        <v>0</v>
      </c>
      <c r="P75" s="25">
        <v>0</v>
      </c>
      <c r="Q75" s="25">
        <v>0</v>
      </c>
      <c r="R75" s="25">
        <v>0</v>
      </c>
      <c r="S75" s="26">
        <f t="shared" si="2"/>
        <v>0</v>
      </c>
      <c r="T75" s="55">
        <v>0</v>
      </c>
      <c r="U75" s="25">
        <v>0</v>
      </c>
      <c r="V75" s="25">
        <v>0</v>
      </c>
      <c r="W75" s="25">
        <v>220</v>
      </c>
      <c r="X75" s="33">
        <f t="shared" si="3"/>
        <v>220</v>
      </c>
      <c r="Y75" s="25">
        <v>0</v>
      </c>
      <c r="Z75" s="25">
        <v>0</v>
      </c>
      <c r="AA75" s="25">
        <v>0</v>
      </c>
      <c r="AB75" s="25">
        <v>1000</v>
      </c>
      <c r="AC75" s="58">
        <f t="shared" si="4"/>
        <v>1000</v>
      </c>
      <c r="AD75" s="37">
        <v>565</v>
      </c>
      <c r="AE75" s="25">
        <v>408</v>
      </c>
      <c r="AF75" s="25">
        <v>0</v>
      </c>
      <c r="AG75" s="25">
        <v>350</v>
      </c>
      <c r="AH75" s="26">
        <f t="shared" si="5"/>
        <v>1323</v>
      </c>
      <c r="AI75" s="37">
        <v>380</v>
      </c>
      <c r="AJ75" s="25">
        <v>400</v>
      </c>
      <c r="AK75" s="25">
        <v>0</v>
      </c>
      <c r="AL75" s="25">
        <v>1000</v>
      </c>
      <c r="AM75" s="26">
        <f t="shared" si="6"/>
        <v>1780</v>
      </c>
      <c r="AN75" s="37">
        <v>0</v>
      </c>
      <c r="AO75" s="25">
        <v>0</v>
      </c>
      <c r="AP75" s="25">
        <v>0</v>
      </c>
      <c r="AQ75" s="25">
        <v>0</v>
      </c>
      <c r="AR75" s="26">
        <f t="shared" si="7"/>
        <v>0</v>
      </c>
      <c r="AS75" s="37">
        <v>0</v>
      </c>
      <c r="AT75" s="25">
        <v>0</v>
      </c>
      <c r="AU75" s="25">
        <v>115</v>
      </c>
      <c r="AV75" s="25">
        <v>0</v>
      </c>
      <c r="AW75" s="26">
        <f t="shared" si="8"/>
        <v>115</v>
      </c>
      <c r="AX75" s="31">
        <f t="shared" si="9"/>
        <v>5588</v>
      </c>
    </row>
    <row r="76" spans="2:50" x14ac:dyDescent="0.2">
      <c r="B76" s="49" t="s">
        <v>277</v>
      </c>
      <c r="C76" s="50" t="s">
        <v>31</v>
      </c>
      <c r="D76" s="52" t="s">
        <v>26</v>
      </c>
      <c r="E76" s="37">
        <v>1312933</v>
      </c>
      <c r="F76" s="25">
        <v>2234124</v>
      </c>
      <c r="G76" s="25">
        <v>2253205</v>
      </c>
      <c r="H76" s="25">
        <v>2661367</v>
      </c>
      <c r="I76" s="26">
        <f t="shared" si="0"/>
        <v>8461629</v>
      </c>
      <c r="J76" s="37">
        <v>2059319</v>
      </c>
      <c r="K76" s="25">
        <v>1659143</v>
      </c>
      <c r="L76" s="25">
        <v>916377</v>
      </c>
      <c r="M76" s="25">
        <v>3014359</v>
      </c>
      <c r="N76" s="26">
        <f t="shared" si="1"/>
        <v>7649198</v>
      </c>
      <c r="O76" s="37">
        <v>2751758</v>
      </c>
      <c r="P76" s="25">
        <v>2097860</v>
      </c>
      <c r="Q76" s="25">
        <v>843957</v>
      </c>
      <c r="R76" s="25">
        <v>1399993</v>
      </c>
      <c r="S76" s="26">
        <f t="shared" si="2"/>
        <v>7093568</v>
      </c>
      <c r="T76" s="55">
        <v>2058510</v>
      </c>
      <c r="U76" s="25">
        <v>1738668</v>
      </c>
      <c r="V76" s="25">
        <v>1437976</v>
      </c>
      <c r="W76" s="25">
        <v>1651920</v>
      </c>
      <c r="X76" s="33">
        <f t="shared" si="3"/>
        <v>6887074</v>
      </c>
      <c r="Y76" s="25">
        <v>2309952</v>
      </c>
      <c r="Z76" s="25">
        <v>2219297</v>
      </c>
      <c r="AA76" s="25">
        <v>2420509</v>
      </c>
      <c r="AB76" s="25">
        <v>2739344</v>
      </c>
      <c r="AC76" s="58">
        <f t="shared" si="4"/>
        <v>9689102</v>
      </c>
      <c r="AD76" s="37">
        <v>3082616.39</v>
      </c>
      <c r="AE76" s="25">
        <v>2716881.4</v>
      </c>
      <c r="AF76" s="25">
        <v>2696179.19</v>
      </c>
      <c r="AG76" s="25">
        <v>1970248.72</v>
      </c>
      <c r="AH76" s="26">
        <f t="shared" si="5"/>
        <v>10465925.700000001</v>
      </c>
      <c r="AI76" s="37">
        <v>2010070.14</v>
      </c>
      <c r="AJ76" s="25">
        <v>1796557.74</v>
      </c>
      <c r="AK76" s="25">
        <v>1678153.7</v>
      </c>
      <c r="AL76" s="25">
        <v>2280352.88</v>
      </c>
      <c r="AM76" s="26">
        <f t="shared" si="6"/>
        <v>7765134.46</v>
      </c>
      <c r="AN76" s="37">
        <v>2671329.7199999997</v>
      </c>
      <c r="AO76" s="25">
        <v>2636340.09</v>
      </c>
      <c r="AP76" s="25">
        <v>2856841.05</v>
      </c>
      <c r="AQ76" s="25">
        <v>2366403.98</v>
      </c>
      <c r="AR76" s="26">
        <f t="shared" si="7"/>
        <v>10530914.84</v>
      </c>
      <c r="AS76" s="37">
        <v>2081077.13</v>
      </c>
      <c r="AT76" s="25">
        <v>1713077.52</v>
      </c>
      <c r="AU76" s="25">
        <v>1544976.92</v>
      </c>
      <c r="AV76" s="25">
        <v>820225.1</v>
      </c>
      <c r="AW76" s="26">
        <f t="shared" si="8"/>
        <v>6159356.6699999999</v>
      </c>
      <c r="AX76" s="31">
        <f t="shared" si="9"/>
        <v>74701902.670000002</v>
      </c>
    </row>
    <row r="77" spans="2:50" x14ac:dyDescent="0.2">
      <c r="B77" s="49" t="s">
        <v>278</v>
      </c>
      <c r="C77" s="50" t="s">
        <v>31</v>
      </c>
      <c r="D77" s="52" t="s">
        <v>27</v>
      </c>
      <c r="E77" s="37">
        <v>1750783.44</v>
      </c>
      <c r="F77" s="25">
        <v>2079570.9162900001</v>
      </c>
      <c r="G77" s="25">
        <v>1706096.3974899999</v>
      </c>
      <c r="H77" s="25">
        <v>1942241.4329499998</v>
      </c>
      <c r="I77" s="26">
        <f t="shared" si="0"/>
        <v>7478692.1867299993</v>
      </c>
      <c r="J77" s="37">
        <v>2594074</v>
      </c>
      <c r="K77" s="25">
        <v>2674294</v>
      </c>
      <c r="L77" s="25">
        <v>2460015</v>
      </c>
      <c r="M77" s="25">
        <v>2690285</v>
      </c>
      <c r="N77" s="26">
        <f t="shared" si="1"/>
        <v>10418668</v>
      </c>
      <c r="O77" s="37">
        <v>3571153</v>
      </c>
      <c r="P77" s="25">
        <v>3082330</v>
      </c>
      <c r="Q77" s="25">
        <v>3024243.3600000003</v>
      </c>
      <c r="R77" s="25">
        <v>2074493.2000000002</v>
      </c>
      <c r="S77" s="26">
        <f t="shared" si="2"/>
        <v>11752219.559999999</v>
      </c>
      <c r="T77" s="55">
        <v>2988869.44</v>
      </c>
      <c r="U77" s="25">
        <v>2640933.0799999996</v>
      </c>
      <c r="V77" s="25">
        <v>2717380.6999999997</v>
      </c>
      <c r="W77" s="25">
        <v>2318985.66</v>
      </c>
      <c r="X77" s="33">
        <f t="shared" si="3"/>
        <v>10666168.879999999</v>
      </c>
      <c r="Y77" s="25">
        <v>2100700.0699999998</v>
      </c>
      <c r="Z77" s="25">
        <v>2423237.0100000002</v>
      </c>
      <c r="AA77" s="25">
        <v>2346882.85</v>
      </c>
      <c r="AB77" s="25">
        <v>1766539.24</v>
      </c>
      <c r="AC77" s="58">
        <f t="shared" si="4"/>
        <v>8637359.1699999999</v>
      </c>
      <c r="AD77" s="37">
        <v>2343500.7599999998</v>
      </c>
      <c r="AE77" s="25">
        <v>2410659.16</v>
      </c>
      <c r="AF77" s="25">
        <v>2792653.66</v>
      </c>
      <c r="AG77" s="25">
        <v>3696139.38</v>
      </c>
      <c r="AH77" s="26">
        <f t="shared" si="5"/>
        <v>11242952.960000001</v>
      </c>
      <c r="AI77" s="37">
        <v>3866511.65</v>
      </c>
      <c r="AJ77" s="25">
        <v>3323786.8800000004</v>
      </c>
      <c r="AK77" s="25">
        <v>4278967.8</v>
      </c>
      <c r="AL77" s="25">
        <v>3530776.25</v>
      </c>
      <c r="AM77" s="26">
        <f t="shared" si="6"/>
        <v>15000042.58</v>
      </c>
      <c r="AN77" s="37">
        <v>4049296.74</v>
      </c>
      <c r="AO77" s="25">
        <v>3292670.94</v>
      </c>
      <c r="AP77" s="25">
        <v>3771603.2</v>
      </c>
      <c r="AQ77" s="25">
        <v>4015324.5800000005</v>
      </c>
      <c r="AR77" s="26">
        <f t="shared" si="7"/>
        <v>15128895.459999999</v>
      </c>
      <c r="AS77" s="37">
        <v>4032313.19</v>
      </c>
      <c r="AT77" s="25">
        <v>2891455.08</v>
      </c>
      <c r="AU77" s="25">
        <v>4207378.4800000004</v>
      </c>
      <c r="AV77" s="25">
        <v>4789881.4000000004</v>
      </c>
      <c r="AW77" s="26">
        <f t="shared" si="8"/>
        <v>15921028.15</v>
      </c>
      <c r="AX77" s="31">
        <f t="shared" si="9"/>
        <v>106246026.94673</v>
      </c>
    </row>
    <row r="78" spans="2:50" x14ac:dyDescent="0.2">
      <c r="B78" s="49" t="s">
        <v>279</v>
      </c>
      <c r="C78" s="50" t="s">
        <v>31</v>
      </c>
      <c r="D78" s="52" t="s">
        <v>28</v>
      </c>
      <c r="E78" s="37">
        <v>3530791</v>
      </c>
      <c r="F78" s="25">
        <v>1767240</v>
      </c>
      <c r="G78" s="25">
        <v>2222318</v>
      </c>
      <c r="H78" s="25">
        <v>1599500</v>
      </c>
      <c r="I78" s="26">
        <f t="shared" si="0"/>
        <v>9119849</v>
      </c>
      <c r="J78" s="37">
        <v>1850619</v>
      </c>
      <c r="K78" s="25">
        <v>1757792</v>
      </c>
      <c r="L78" s="25">
        <v>950781</v>
      </c>
      <c r="M78" s="25">
        <v>2377145</v>
      </c>
      <c r="N78" s="26">
        <f t="shared" si="1"/>
        <v>6936337</v>
      </c>
      <c r="O78" s="37">
        <v>2309903</v>
      </c>
      <c r="P78" s="25">
        <v>1568780</v>
      </c>
      <c r="Q78" s="25">
        <v>1376783</v>
      </c>
      <c r="R78" s="25">
        <v>1526155</v>
      </c>
      <c r="S78" s="26">
        <f t="shared" si="2"/>
        <v>6781621</v>
      </c>
      <c r="T78" s="55">
        <v>774678</v>
      </c>
      <c r="U78" s="25">
        <v>723661</v>
      </c>
      <c r="V78" s="25">
        <v>675194</v>
      </c>
      <c r="W78" s="25">
        <v>782067</v>
      </c>
      <c r="X78" s="33">
        <f t="shared" si="3"/>
        <v>2955600</v>
      </c>
      <c r="Y78" s="25">
        <v>1751239</v>
      </c>
      <c r="Z78" s="25">
        <v>645917</v>
      </c>
      <c r="AA78" s="25">
        <v>1401579</v>
      </c>
      <c r="AB78" s="25">
        <v>197083</v>
      </c>
      <c r="AC78" s="58">
        <f t="shared" si="4"/>
        <v>3995818</v>
      </c>
      <c r="AD78" s="37">
        <v>81066.11</v>
      </c>
      <c r="AE78" s="25">
        <v>178086.92</v>
      </c>
      <c r="AF78" s="25">
        <v>44614.18</v>
      </c>
      <c r="AG78" s="25">
        <v>0</v>
      </c>
      <c r="AH78" s="26">
        <f t="shared" si="5"/>
        <v>303767.21000000002</v>
      </c>
      <c r="AI78" s="37">
        <v>0</v>
      </c>
      <c r="AJ78" s="25">
        <v>0</v>
      </c>
      <c r="AK78" s="25">
        <v>0</v>
      </c>
      <c r="AL78" s="25">
        <v>0</v>
      </c>
      <c r="AM78" s="26">
        <f t="shared" si="6"/>
        <v>0</v>
      </c>
      <c r="AN78" s="37">
        <v>0</v>
      </c>
      <c r="AO78" s="25">
        <v>0</v>
      </c>
      <c r="AP78" s="25">
        <v>0</v>
      </c>
      <c r="AQ78" s="25">
        <v>0</v>
      </c>
      <c r="AR78" s="26">
        <f t="shared" si="7"/>
        <v>0</v>
      </c>
      <c r="AS78" s="37">
        <v>0</v>
      </c>
      <c r="AT78" s="25">
        <v>0</v>
      </c>
      <c r="AU78" s="25">
        <v>0</v>
      </c>
      <c r="AV78" s="25">
        <v>0</v>
      </c>
      <c r="AW78" s="26">
        <f t="shared" si="8"/>
        <v>0</v>
      </c>
      <c r="AX78" s="31">
        <f t="shared" si="9"/>
        <v>30092992.210000001</v>
      </c>
    </row>
    <row r="79" spans="2:50" x14ac:dyDescent="0.2">
      <c r="B79" s="49" t="s">
        <v>280</v>
      </c>
      <c r="C79" s="50" t="s">
        <v>31</v>
      </c>
      <c r="D79" s="52" t="s">
        <v>29</v>
      </c>
      <c r="E79" s="37">
        <v>1504652.96</v>
      </c>
      <c r="F79" s="25">
        <v>1682418.25</v>
      </c>
      <c r="G79" s="25">
        <v>1391031.03</v>
      </c>
      <c r="H79" s="25">
        <v>1193071.8799999999</v>
      </c>
      <c r="I79" s="26">
        <f t="shared" ref="I79:I142" si="10">+SUM(E79:H79)</f>
        <v>5771174.1200000001</v>
      </c>
      <c r="J79" s="37">
        <v>918154.86</v>
      </c>
      <c r="K79" s="25">
        <v>882128.87</v>
      </c>
      <c r="L79" s="25">
        <v>653428.30999999994</v>
      </c>
      <c r="M79" s="25">
        <v>935370.19</v>
      </c>
      <c r="N79" s="26">
        <f t="shared" ref="N79:N142" si="11">+SUM(J79:M79)</f>
        <v>3389082.23</v>
      </c>
      <c r="O79" s="37">
        <v>144806.70000000001</v>
      </c>
      <c r="P79" s="25">
        <v>241039.1</v>
      </c>
      <c r="Q79" s="25">
        <v>274535.65000000002</v>
      </c>
      <c r="R79" s="25">
        <v>209342.05</v>
      </c>
      <c r="S79" s="26">
        <f t="shared" ref="S79:S142" si="12">+SUM(O79:R79)</f>
        <v>869723.5</v>
      </c>
      <c r="T79" s="55">
        <v>383423.76</v>
      </c>
      <c r="U79" s="25">
        <v>439883.37</v>
      </c>
      <c r="V79" s="25">
        <v>498354</v>
      </c>
      <c r="W79" s="25">
        <v>443825</v>
      </c>
      <c r="X79" s="33">
        <f t="shared" ref="X79:X142" si="13">+SUM(T79:W79)</f>
        <v>1765486.13</v>
      </c>
      <c r="Y79" s="25">
        <v>741244</v>
      </c>
      <c r="Z79" s="25">
        <v>809206.86</v>
      </c>
      <c r="AA79" s="25">
        <v>869329.66</v>
      </c>
      <c r="AB79" s="25">
        <v>540422.72</v>
      </c>
      <c r="AC79" s="58">
        <f t="shared" ref="AC79:AC142" si="14">+SUM(Y79:AB79)</f>
        <v>2960203.24</v>
      </c>
      <c r="AD79" s="37">
        <v>927880.59</v>
      </c>
      <c r="AE79" s="25">
        <v>931155.82</v>
      </c>
      <c r="AF79" s="25">
        <v>955293.97</v>
      </c>
      <c r="AG79" s="25">
        <v>790799.34000000008</v>
      </c>
      <c r="AH79" s="26">
        <f t="shared" ref="AH79:AH142" si="15">+SUM(AD79:AG79)</f>
        <v>3605129.7199999997</v>
      </c>
      <c r="AI79" s="37">
        <v>1167200.06</v>
      </c>
      <c r="AJ79" s="25">
        <v>1107565.25</v>
      </c>
      <c r="AK79" s="25">
        <v>994826.88000000012</v>
      </c>
      <c r="AL79" s="25">
        <v>879063.92999999993</v>
      </c>
      <c r="AM79" s="26">
        <f t="shared" ref="AM79:AM142" si="16">+SUM(AI79:AL79)</f>
        <v>4148656.12</v>
      </c>
      <c r="AN79" s="37">
        <v>1229201.51</v>
      </c>
      <c r="AO79" s="25">
        <v>1043870.6200000001</v>
      </c>
      <c r="AP79" s="25">
        <v>824769.32000000007</v>
      </c>
      <c r="AQ79" s="25">
        <v>950133.15999999992</v>
      </c>
      <c r="AR79" s="26">
        <f t="shared" ref="AR79:AR142" si="17">+SUM(AN79:AQ79)</f>
        <v>4047974.6100000003</v>
      </c>
      <c r="AS79" s="37">
        <v>612619.09000000008</v>
      </c>
      <c r="AT79" s="25">
        <v>493462.22000000003</v>
      </c>
      <c r="AU79" s="25">
        <v>419934.65</v>
      </c>
      <c r="AV79" s="25">
        <v>0</v>
      </c>
      <c r="AW79" s="26">
        <f t="shared" ref="AW79:AW142" si="18">+SUM(AS79:AV79)</f>
        <v>1526015.96</v>
      </c>
      <c r="AX79" s="31">
        <f t="shared" ref="AX79:AX142" si="19">+I79+N79+S79+X79+AC79+AH79+AM79+AR79+AW79</f>
        <v>28083445.630000003</v>
      </c>
    </row>
    <row r="80" spans="2:50" x14ac:dyDescent="0.2">
      <c r="B80" s="49" t="s">
        <v>281</v>
      </c>
      <c r="C80" s="50" t="s">
        <v>31</v>
      </c>
      <c r="D80" s="52" t="s">
        <v>30</v>
      </c>
      <c r="E80" s="37">
        <v>4167377.2099799998</v>
      </c>
      <c r="F80" s="25">
        <v>4639139.1337100007</v>
      </c>
      <c r="G80" s="25">
        <v>2931347.9025100004</v>
      </c>
      <c r="H80" s="25">
        <v>4120560.4570500003</v>
      </c>
      <c r="I80" s="26">
        <f t="shared" si="10"/>
        <v>15858424.703250002</v>
      </c>
      <c r="J80" s="37">
        <v>4653372.0831400007</v>
      </c>
      <c r="K80" s="25">
        <v>4142872.59</v>
      </c>
      <c r="L80" s="25">
        <v>3695802.01</v>
      </c>
      <c r="M80" s="25">
        <v>4371529.38</v>
      </c>
      <c r="N80" s="26">
        <f t="shared" si="11"/>
        <v>16863576.063140001</v>
      </c>
      <c r="O80" s="37">
        <v>5212061.21</v>
      </c>
      <c r="P80" s="25">
        <v>5179918</v>
      </c>
      <c r="Q80" s="25">
        <v>5198003.1300000008</v>
      </c>
      <c r="R80" s="25">
        <v>5301830.93</v>
      </c>
      <c r="S80" s="26">
        <f t="shared" si="12"/>
        <v>20891813.270000003</v>
      </c>
      <c r="T80" s="55">
        <v>6309227.5200000005</v>
      </c>
      <c r="U80" s="25">
        <v>6184322.0350000001</v>
      </c>
      <c r="V80" s="25">
        <v>5468122.8399999999</v>
      </c>
      <c r="W80" s="25">
        <v>5186164.05</v>
      </c>
      <c r="X80" s="33">
        <f t="shared" si="13"/>
        <v>23147836.445</v>
      </c>
      <c r="Y80" s="25">
        <v>5031021.8599999994</v>
      </c>
      <c r="Z80" s="25">
        <v>5263610.04</v>
      </c>
      <c r="AA80" s="25">
        <v>6420622.7999999998</v>
      </c>
      <c r="AB80" s="25">
        <v>6673904.2999999998</v>
      </c>
      <c r="AC80" s="58">
        <f t="shared" si="14"/>
        <v>23389159</v>
      </c>
      <c r="AD80" s="37">
        <v>6652152.9199999999</v>
      </c>
      <c r="AE80" s="25">
        <v>6380882.1499999994</v>
      </c>
      <c r="AF80" s="25">
        <v>6444819.9299999997</v>
      </c>
      <c r="AG80" s="25">
        <v>5615588.9799999995</v>
      </c>
      <c r="AH80" s="26">
        <f t="shared" si="15"/>
        <v>25093443.98</v>
      </c>
      <c r="AI80" s="37">
        <v>5247651.71</v>
      </c>
      <c r="AJ80" s="25">
        <v>4579386.88</v>
      </c>
      <c r="AK80" s="25">
        <v>4763981.76</v>
      </c>
      <c r="AL80" s="25">
        <v>5111087.49</v>
      </c>
      <c r="AM80" s="26">
        <f t="shared" si="16"/>
        <v>19702107.84</v>
      </c>
      <c r="AN80" s="37">
        <v>5413587.5499999998</v>
      </c>
      <c r="AO80" s="25">
        <v>5292538.0899999989</v>
      </c>
      <c r="AP80" s="25">
        <v>5791597.3299999991</v>
      </c>
      <c r="AQ80" s="25">
        <v>5819735.8200000003</v>
      </c>
      <c r="AR80" s="26">
        <f t="shared" si="17"/>
        <v>22317458.789999999</v>
      </c>
      <c r="AS80" s="37">
        <v>5642424.5300000003</v>
      </c>
      <c r="AT80" s="25">
        <v>1825524.2399999998</v>
      </c>
      <c r="AU80" s="25">
        <v>1578778.2400000002</v>
      </c>
      <c r="AV80" s="25">
        <v>1944213.69</v>
      </c>
      <c r="AW80" s="26">
        <f t="shared" si="18"/>
        <v>10990940.699999999</v>
      </c>
      <c r="AX80" s="31">
        <f t="shared" si="19"/>
        <v>178254760.79138997</v>
      </c>
    </row>
    <row r="81" spans="2:50" x14ac:dyDescent="0.2">
      <c r="B81" s="49" t="s">
        <v>282</v>
      </c>
      <c r="C81" s="50" t="s">
        <v>31</v>
      </c>
      <c r="D81" s="52" t="s">
        <v>32</v>
      </c>
      <c r="E81" s="37">
        <v>115994.97</v>
      </c>
      <c r="F81" s="25">
        <v>33711.769999999997</v>
      </c>
      <c r="G81" s="25">
        <v>19719.27</v>
      </c>
      <c r="H81" s="25">
        <v>28397.68</v>
      </c>
      <c r="I81" s="26">
        <f t="shared" si="10"/>
        <v>197823.68999999997</v>
      </c>
      <c r="J81" s="37">
        <v>0</v>
      </c>
      <c r="K81" s="25">
        <v>31201.22</v>
      </c>
      <c r="L81" s="25">
        <v>465.67</v>
      </c>
      <c r="M81" s="25">
        <v>70592.39</v>
      </c>
      <c r="N81" s="26">
        <f t="shared" si="11"/>
        <v>102259.28</v>
      </c>
      <c r="O81" s="37">
        <v>3432.55</v>
      </c>
      <c r="P81" s="25">
        <v>0</v>
      </c>
      <c r="Q81" s="25">
        <v>66.150000000000006</v>
      </c>
      <c r="R81" s="25">
        <v>251629.02</v>
      </c>
      <c r="S81" s="26">
        <f t="shared" si="12"/>
        <v>255127.72</v>
      </c>
      <c r="T81" s="55">
        <v>3521.67</v>
      </c>
      <c r="U81" s="25">
        <v>0</v>
      </c>
      <c r="V81" s="25">
        <v>0</v>
      </c>
      <c r="W81" s="25">
        <v>541.46</v>
      </c>
      <c r="X81" s="33">
        <f t="shared" si="13"/>
        <v>4063.13</v>
      </c>
      <c r="Y81" s="25">
        <v>150257.12</v>
      </c>
      <c r="Z81" s="25">
        <v>153604</v>
      </c>
      <c r="AA81" s="25">
        <v>185855.11</v>
      </c>
      <c r="AB81" s="25">
        <v>757155.9</v>
      </c>
      <c r="AC81" s="58">
        <f t="shared" si="14"/>
        <v>1246872.1299999999</v>
      </c>
      <c r="AD81" s="37">
        <v>197572.1</v>
      </c>
      <c r="AE81" s="25">
        <v>0</v>
      </c>
      <c r="AF81" s="25">
        <v>172355.01</v>
      </c>
      <c r="AG81" s="25">
        <v>198052.75</v>
      </c>
      <c r="AH81" s="26">
        <f t="shared" si="15"/>
        <v>567979.86</v>
      </c>
      <c r="AI81" s="37">
        <v>68408.39</v>
      </c>
      <c r="AJ81" s="25">
        <v>109052.93</v>
      </c>
      <c r="AK81" s="25">
        <v>25908.54</v>
      </c>
      <c r="AL81" s="25">
        <v>417559.48000000004</v>
      </c>
      <c r="AM81" s="26">
        <f t="shared" si="16"/>
        <v>620929.34000000008</v>
      </c>
      <c r="AN81" s="37">
        <v>70632.639999999999</v>
      </c>
      <c r="AO81" s="25">
        <v>140576.08000000002</v>
      </c>
      <c r="AP81" s="25">
        <v>72086.09</v>
      </c>
      <c r="AQ81" s="25">
        <v>199664.32</v>
      </c>
      <c r="AR81" s="26">
        <f t="shared" si="17"/>
        <v>482959.13000000006</v>
      </c>
      <c r="AS81" s="37">
        <v>205066.25999999998</v>
      </c>
      <c r="AT81" s="25">
        <v>287768.52</v>
      </c>
      <c r="AU81" s="25">
        <v>204824.95</v>
      </c>
      <c r="AV81" s="25">
        <v>358991.06000000006</v>
      </c>
      <c r="AW81" s="26">
        <f t="shared" si="18"/>
        <v>1056650.79</v>
      </c>
      <c r="AX81" s="31">
        <f t="shared" si="19"/>
        <v>4534665.0699999994</v>
      </c>
    </row>
    <row r="82" spans="2:50" x14ac:dyDescent="0.2">
      <c r="B82" s="49" t="s">
        <v>283</v>
      </c>
      <c r="C82" s="50" t="s">
        <v>47</v>
      </c>
      <c r="D82" s="52" t="s">
        <v>33</v>
      </c>
      <c r="E82" s="37">
        <v>0</v>
      </c>
      <c r="F82" s="25">
        <v>790</v>
      </c>
      <c r="G82" s="25">
        <v>0</v>
      </c>
      <c r="H82" s="25">
        <v>205</v>
      </c>
      <c r="I82" s="26">
        <f t="shared" si="10"/>
        <v>995</v>
      </c>
      <c r="J82" s="37">
        <v>0</v>
      </c>
      <c r="K82" s="25">
        <v>0</v>
      </c>
      <c r="L82" s="25">
        <v>0</v>
      </c>
      <c r="M82" s="25">
        <v>330</v>
      </c>
      <c r="N82" s="26">
        <f t="shared" si="11"/>
        <v>330</v>
      </c>
      <c r="O82" s="37">
        <v>0</v>
      </c>
      <c r="P82" s="25">
        <v>0</v>
      </c>
      <c r="Q82" s="25">
        <v>1318.51</v>
      </c>
      <c r="R82" s="25">
        <v>32.57</v>
      </c>
      <c r="S82" s="26">
        <f t="shared" si="12"/>
        <v>1351.08</v>
      </c>
      <c r="T82" s="55">
        <v>1079</v>
      </c>
      <c r="U82" s="25">
        <v>0</v>
      </c>
      <c r="V82" s="25">
        <v>961.83</v>
      </c>
      <c r="W82" s="25">
        <v>5311</v>
      </c>
      <c r="X82" s="33">
        <f t="shared" si="13"/>
        <v>7351.83</v>
      </c>
      <c r="Y82" s="25">
        <v>0</v>
      </c>
      <c r="Z82" s="25">
        <v>0</v>
      </c>
      <c r="AA82" s="25">
        <v>0</v>
      </c>
      <c r="AB82" s="25">
        <v>0</v>
      </c>
      <c r="AC82" s="58">
        <f t="shared" si="14"/>
        <v>0</v>
      </c>
      <c r="AD82" s="37">
        <v>0</v>
      </c>
      <c r="AE82" s="25">
        <v>0</v>
      </c>
      <c r="AF82" s="25">
        <v>0</v>
      </c>
      <c r="AG82" s="25">
        <v>0</v>
      </c>
      <c r="AH82" s="26">
        <f t="shared" si="15"/>
        <v>0</v>
      </c>
      <c r="AI82" s="37">
        <v>6685.37</v>
      </c>
      <c r="AJ82" s="25">
        <v>2142.5100000000002</v>
      </c>
      <c r="AK82" s="25">
        <v>0</v>
      </c>
      <c r="AL82" s="25">
        <v>0</v>
      </c>
      <c r="AM82" s="26">
        <f t="shared" si="16"/>
        <v>8827.880000000001</v>
      </c>
      <c r="AN82" s="37">
        <v>0</v>
      </c>
      <c r="AO82" s="25">
        <v>0</v>
      </c>
      <c r="AP82" s="25">
        <v>0</v>
      </c>
      <c r="AQ82" s="25">
        <v>0</v>
      </c>
      <c r="AR82" s="26">
        <f t="shared" si="17"/>
        <v>0</v>
      </c>
      <c r="AS82" s="37">
        <v>0</v>
      </c>
      <c r="AT82" s="25">
        <v>0</v>
      </c>
      <c r="AU82" s="25">
        <v>0</v>
      </c>
      <c r="AV82" s="25">
        <v>0</v>
      </c>
      <c r="AW82" s="26">
        <f t="shared" si="18"/>
        <v>0</v>
      </c>
      <c r="AX82" s="31">
        <f t="shared" si="19"/>
        <v>18855.79</v>
      </c>
    </row>
    <row r="83" spans="2:50" x14ac:dyDescent="0.2">
      <c r="B83" s="49" t="s">
        <v>284</v>
      </c>
      <c r="C83" s="50" t="s">
        <v>47</v>
      </c>
      <c r="D83" s="52" t="s">
        <v>34</v>
      </c>
      <c r="E83" s="37">
        <v>10734.21</v>
      </c>
      <c r="F83" s="25">
        <v>7254.86</v>
      </c>
      <c r="G83" s="25">
        <v>17623.21</v>
      </c>
      <c r="H83" s="25">
        <v>16401.37</v>
      </c>
      <c r="I83" s="26">
        <f t="shared" si="10"/>
        <v>52013.649999999994</v>
      </c>
      <c r="J83" s="37">
        <v>8126.77</v>
      </c>
      <c r="K83" s="25">
        <v>7330.15</v>
      </c>
      <c r="L83" s="25">
        <v>16646.86</v>
      </c>
      <c r="M83" s="25">
        <v>12483.35</v>
      </c>
      <c r="N83" s="26">
        <f t="shared" si="11"/>
        <v>44587.13</v>
      </c>
      <c r="O83" s="37">
        <v>18806.22</v>
      </c>
      <c r="P83" s="25">
        <v>2051.2399999999998</v>
      </c>
      <c r="Q83" s="25">
        <v>23243.71</v>
      </c>
      <c r="R83" s="25">
        <v>9653.5</v>
      </c>
      <c r="S83" s="26">
        <f t="shared" si="12"/>
        <v>53754.67</v>
      </c>
      <c r="T83" s="55">
        <v>8849.43</v>
      </c>
      <c r="U83" s="25">
        <v>12863.48</v>
      </c>
      <c r="V83" s="25">
        <v>9943.93</v>
      </c>
      <c r="W83" s="25">
        <v>20569.8</v>
      </c>
      <c r="X83" s="33">
        <f t="shared" si="13"/>
        <v>52226.64</v>
      </c>
      <c r="Y83" s="25">
        <v>4931.6899999999996</v>
      </c>
      <c r="Z83" s="25">
        <v>12874.9</v>
      </c>
      <c r="AA83" s="25">
        <v>16533.22</v>
      </c>
      <c r="AB83" s="25">
        <v>7840.92</v>
      </c>
      <c r="AC83" s="58">
        <f t="shared" si="14"/>
        <v>42180.729999999996</v>
      </c>
      <c r="AD83" s="37">
        <v>9262.86</v>
      </c>
      <c r="AE83" s="25">
        <v>15211.7</v>
      </c>
      <c r="AF83" s="25">
        <v>10910.46</v>
      </c>
      <c r="AG83" s="25">
        <v>13144.31</v>
      </c>
      <c r="AH83" s="26">
        <f t="shared" si="15"/>
        <v>48529.33</v>
      </c>
      <c r="AI83" s="37">
        <v>7856.35</v>
      </c>
      <c r="AJ83" s="25">
        <v>8081.66</v>
      </c>
      <c r="AK83" s="25">
        <v>7275.4500000000007</v>
      </c>
      <c r="AL83" s="25">
        <v>8648.2099999999991</v>
      </c>
      <c r="AM83" s="26">
        <f t="shared" si="16"/>
        <v>31861.67</v>
      </c>
      <c r="AN83" s="37">
        <v>7536.77</v>
      </c>
      <c r="AO83" s="25">
        <v>9110.0299999999988</v>
      </c>
      <c r="AP83" s="25">
        <v>3629.52</v>
      </c>
      <c r="AQ83" s="25">
        <v>11431.98</v>
      </c>
      <c r="AR83" s="26">
        <f t="shared" si="17"/>
        <v>31708.3</v>
      </c>
      <c r="AS83" s="37">
        <v>0</v>
      </c>
      <c r="AT83" s="25">
        <v>5192.8099999999995</v>
      </c>
      <c r="AU83" s="25">
        <v>3443.9700000000003</v>
      </c>
      <c r="AV83" s="25">
        <v>0</v>
      </c>
      <c r="AW83" s="26">
        <f t="shared" si="18"/>
        <v>8636.7799999999988</v>
      </c>
      <c r="AX83" s="31">
        <f t="shared" si="19"/>
        <v>365498.9</v>
      </c>
    </row>
    <row r="84" spans="2:50" x14ac:dyDescent="0.2">
      <c r="B84" s="49" t="s">
        <v>285</v>
      </c>
      <c r="C84" s="50" t="s">
        <v>47</v>
      </c>
      <c r="D84" s="52" t="s">
        <v>195</v>
      </c>
      <c r="E84" s="37">
        <v>0</v>
      </c>
      <c r="F84" s="25">
        <v>0</v>
      </c>
      <c r="G84" s="25">
        <v>0</v>
      </c>
      <c r="H84" s="25">
        <v>0</v>
      </c>
      <c r="I84" s="26">
        <f t="shared" si="10"/>
        <v>0</v>
      </c>
      <c r="J84" s="37">
        <v>0</v>
      </c>
      <c r="K84" s="25">
        <v>0</v>
      </c>
      <c r="L84" s="25">
        <v>0</v>
      </c>
      <c r="M84" s="25">
        <v>0</v>
      </c>
      <c r="N84" s="26">
        <f t="shared" si="11"/>
        <v>0</v>
      </c>
      <c r="O84" s="37">
        <v>0</v>
      </c>
      <c r="P84" s="25">
        <v>0</v>
      </c>
      <c r="Q84" s="25">
        <v>0</v>
      </c>
      <c r="R84" s="25">
        <v>0</v>
      </c>
      <c r="S84" s="26">
        <f t="shared" si="12"/>
        <v>0</v>
      </c>
      <c r="T84" s="55">
        <v>0</v>
      </c>
      <c r="U84" s="25">
        <v>0</v>
      </c>
      <c r="V84" s="25">
        <v>0</v>
      </c>
      <c r="W84" s="25">
        <v>0</v>
      </c>
      <c r="X84" s="33">
        <f t="shared" si="13"/>
        <v>0</v>
      </c>
      <c r="Y84" s="25">
        <v>0</v>
      </c>
      <c r="Z84" s="25">
        <v>0</v>
      </c>
      <c r="AA84" s="25">
        <v>0</v>
      </c>
      <c r="AB84" s="25">
        <v>0</v>
      </c>
      <c r="AC84" s="58">
        <f t="shared" si="14"/>
        <v>0</v>
      </c>
      <c r="AD84" s="37">
        <v>0</v>
      </c>
      <c r="AE84" s="25">
        <v>0</v>
      </c>
      <c r="AF84" s="25">
        <v>0</v>
      </c>
      <c r="AG84" s="25">
        <v>0</v>
      </c>
      <c r="AH84" s="26">
        <f t="shared" si="15"/>
        <v>0</v>
      </c>
      <c r="AI84" s="37">
        <v>0</v>
      </c>
      <c r="AJ84" s="25">
        <v>1620.42</v>
      </c>
      <c r="AK84" s="25">
        <v>0</v>
      </c>
      <c r="AL84" s="25">
        <v>0</v>
      </c>
      <c r="AM84" s="26">
        <f t="shared" si="16"/>
        <v>1620.42</v>
      </c>
      <c r="AN84" s="37">
        <v>0</v>
      </c>
      <c r="AO84" s="25">
        <v>0</v>
      </c>
      <c r="AP84" s="25">
        <v>0</v>
      </c>
      <c r="AQ84" s="25">
        <v>0</v>
      </c>
      <c r="AR84" s="26">
        <f t="shared" si="17"/>
        <v>0</v>
      </c>
      <c r="AS84" s="37">
        <v>0</v>
      </c>
      <c r="AT84" s="25">
        <v>0</v>
      </c>
      <c r="AU84" s="25">
        <v>0</v>
      </c>
      <c r="AV84" s="25">
        <v>0</v>
      </c>
      <c r="AW84" s="26">
        <f t="shared" si="18"/>
        <v>0</v>
      </c>
      <c r="AX84" s="31">
        <f t="shared" si="19"/>
        <v>1620.42</v>
      </c>
    </row>
    <row r="85" spans="2:50" x14ac:dyDescent="0.2">
      <c r="B85" s="49" t="s">
        <v>286</v>
      </c>
      <c r="C85" s="50" t="s">
        <v>47</v>
      </c>
      <c r="D85" s="52" t="s">
        <v>35</v>
      </c>
      <c r="E85" s="37">
        <v>90977.328231000007</v>
      </c>
      <c r="F85" s="25">
        <v>110475.66400999999</v>
      </c>
      <c r="G85" s="25">
        <v>112336.76300000001</v>
      </c>
      <c r="H85" s="25">
        <v>195085.54479000001</v>
      </c>
      <c r="I85" s="26">
        <f t="shared" si="10"/>
        <v>508875.30003099999</v>
      </c>
      <c r="J85" s="37">
        <v>80171.208641999998</v>
      </c>
      <c r="K85" s="25">
        <v>77051.926198999994</v>
      </c>
      <c r="L85" s="25">
        <v>142554.33548000001</v>
      </c>
      <c r="M85" s="25">
        <v>293935.65302999999</v>
      </c>
      <c r="N85" s="26">
        <f t="shared" si="11"/>
        <v>593713.12335100002</v>
      </c>
      <c r="O85" s="37">
        <v>88186.803549999997</v>
      </c>
      <c r="P85" s="25">
        <v>64128.35</v>
      </c>
      <c r="Q85" s="25">
        <v>246732.41446999999</v>
      </c>
      <c r="R85" s="25">
        <v>177152.42968999999</v>
      </c>
      <c r="S85" s="26">
        <f t="shared" si="12"/>
        <v>576199.99771000003</v>
      </c>
      <c r="T85" s="55">
        <v>104324.54</v>
      </c>
      <c r="U85" s="25">
        <v>99996.14</v>
      </c>
      <c r="V85" s="25">
        <v>124515.8</v>
      </c>
      <c r="W85" s="25">
        <v>421812.26</v>
      </c>
      <c r="X85" s="33">
        <f t="shared" si="13"/>
        <v>750648.74</v>
      </c>
      <c r="Y85" s="25">
        <v>129468.89</v>
      </c>
      <c r="Z85" s="25">
        <v>182193.62</v>
      </c>
      <c r="AA85" s="25">
        <v>169157.52</v>
      </c>
      <c r="AB85" s="25">
        <v>263243.27</v>
      </c>
      <c r="AC85" s="58">
        <f t="shared" si="14"/>
        <v>744063.3</v>
      </c>
      <c r="AD85" s="37">
        <v>139072.12</v>
      </c>
      <c r="AE85" s="25">
        <v>217678.09999999998</v>
      </c>
      <c r="AF85" s="25">
        <v>132708.09</v>
      </c>
      <c r="AG85" s="25">
        <v>240743.38</v>
      </c>
      <c r="AH85" s="26">
        <f t="shared" si="15"/>
        <v>730201.69</v>
      </c>
      <c r="AI85" s="37">
        <v>185671.3</v>
      </c>
      <c r="AJ85" s="25">
        <v>115846.04</v>
      </c>
      <c r="AK85" s="25">
        <v>120696.16</v>
      </c>
      <c r="AL85" s="25">
        <v>283454.88</v>
      </c>
      <c r="AM85" s="26">
        <f t="shared" si="16"/>
        <v>705668.38</v>
      </c>
      <c r="AN85" s="37">
        <v>246570.64999999997</v>
      </c>
      <c r="AO85" s="25">
        <v>137478.07</v>
      </c>
      <c r="AP85" s="25">
        <v>72824.009999999995</v>
      </c>
      <c r="AQ85" s="25">
        <v>200531.40000000002</v>
      </c>
      <c r="AR85" s="26">
        <f t="shared" si="17"/>
        <v>657404.13</v>
      </c>
      <c r="AS85" s="37">
        <v>80181.540000000008</v>
      </c>
      <c r="AT85" s="25">
        <v>54793.750000000007</v>
      </c>
      <c r="AU85" s="25">
        <v>62686.83</v>
      </c>
      <c r="AV85" s="25">
        <v>184039.78999999995</v>
      </c>
      <c r="AW85" s="26">
        <f t="shared" si="18"/>
        <v>381701.90999999992</v>
      </c>
      <c r="AX85" s="31">
        <f t="shared" si="19"/>
        <v>5648476.5710920002</v>
      </c>
    </row>
    <row r="86" spans="2:50" x14ac:dyDescent="0.2">
      <c r="B86" s="49" t="s">
        <v>287</v>
      </c>
      <c r="C86" s="50" t="s">
        <v>47</v>
      </c>
      <c r="D86" s="52" t="s">
        <v>196</v>
      </c>
      <c r="E86" s="37">
        <v>0</v>
      </c>
      <c r="F86" s="25">
        <v>0</v>
      </c>
      <c r="G86" s="25">
        <v>0</v>
      </c>
      <c r="H86" s="25">
        <v>0</v>
      </c>
      <c r="I86" s="26">
        <f t="shared" si="10"/>
        <v>0</v>
      </c>
      <c r="J86" s="37">
        <v>0</v>
      </c>
      <c r="K86" s="25">
        <v>0</v>
      </c>
      <c r="L86" s="25">
        <v>0</v>
      </c>
      <c r="M86" s="25">
        <v>0</v>
      </c>
      <c r="N86" s="26">
        <f t="shared" si="11"/>
        <v>0</v>
      </c>
      <c r="O86" s="37">
        <v>0</v>
      </c>
      <c r="P86" s="25">
        <v>0</v>
      </c>
      <c r="Q86" s="25">
        <v>0</v>
      </c>
      <c r="R86" s="25">
        <v>0</v>
      </c>
      <c r="S86" s="26">
        <f t="shared" si="12"/>
        <v>0</v>
      </c>
      <c r="T86" s="55">
        <v>0</v>
      </c>
      <c r="U86" s="25">
        <v>0</v>
      </c>
      <c r="V86" s="25">
        <v>0</v>
      </c>
      <c r="W86" s="25">
        <v>0</v>
      </c>
      <c r="X86" s="33">
        <f t="shared" si="13"/>
        <v>0</v>
      </c>
      <c r="Y86" s="25">
        <v>0</v>
      </c>
      <c r="Z86" s="25">
        <v>0</v>
      </c>
      <c r="AA86" s="25">
        <v>0</v>
      </c>
      <c r="AB86" s="25">
        <v>0</v>
      </c>
      <c r="AC86" s="58">
        <f t="shared" si="14"/>
        <v>0</v>
      </c>
      <c r="AD86" s="37">
        <v>0</v>
      </c>
      <c r="AE86" s="25">
        <v>0</v>
      </c>
      <c r="AF86" s="25">
        <v>0</v>
      </c>
      <c r="AG86" s="25">
        <v>0</v>
      </c>
      <c r="AH86" s="26">
        <f t="shared" si="15"/>
        <v>0</v>
      </c>
      <c r="AI86" s="37">
        <v>0</v>
      </c>
      <c r="AJ86" s="25">
        <v>0</v>
      </c>
      <c r="AK86" s="25">
        <v>0</v>
      </c>
      <c r="AL86" s="25">
        <v>0</v>
      </c>
      <c r="AM86" s="26">
        <f t="shared" si="16"/>
        <v>0</v>
      </c>
      <c r="AN86" s="37">
        <v>0</v>
      </c>
      <c r="AO86" s="25">
        <v>0</v>
      </c>
      <c r="AP86" s="25">
        <v>0</v>
      </c>
      <c r="AQ86" s="25">
        <v>0</v>
      </c>
      <c r="AR86" s="26">
        <f t="shared" si="17"/>
        <v>0</v>
      </c>
      <c r="AS86" s="37">
        <v>0</v>
      </c>
      <c r="AT86" s="25">
        <v>0</v>
      </c>
      <c r="AU86" s="25">
        <v>859.76</v>
      </c>
      <c r="AV86" s="25">
        <v>0</v>
      </c>
      <c r="AW86" s="26">
        <f t="shared" si="18"/>
        <v>859.76</v>
      </c>
      <c r="AX86" s="31">
        <f t="shared" si="19"/>
        <v>859.76</v>
      </c>
    </row>
    <row r="87" spans="2:50" x14ac:dyDescent="0.2">
      <c r="B87" s="49" t="s">
        <v>288</v>
      </c>
      <c r="C87" s="50" t="s">
        <v>47</v>
      </c>
      <c r="D87" s="52" t="s">
        <v>36</v>
      </c>
      <c r="E87" s="37">
        <v>67762.475000000006</v>
      </c>
      <c r="F87" s="25">
        <v>32646.89</v>
      </c>
      <c r="G87" s="25">
        <v>96100.705000000002</v>
      </c>
      <c r="H87" s="25">
        <v>384474.89</v>
      </c>
      <c r="I87" s="26">
        <f t="shared" si="10"/>
        <v>580984.96</v>
      </c>
      <c r="J87" s="37">
        <v>115045.26237</v>
      </c>
      <c r="K87" s="25">
        <v>128007.22057999999</v>
      </c>
      <c r="L87" s="25">
        <v>111206.87776</v>
      </c>
      <c r="M87" s="25">
        <v>386125.44835999998</v>
      </c>
      <c r="N87" s="26">
        <f t="shared" si="11"/>
        <v>740384.80906999996</v>
      </c>
      <c r="O87" s="37">
        <v>21785.09</v>
      </c>
      <c r="P87" s="25">
        <v>0</v>
      </c>
      <c r="Q87" s="25">
        <v>30114.66</v>
      </c>
      <c r="R87" s="25">
        <v>84640.906667000003</v>
      </c>
      <c r="S87" s="26">
        <f t="shared" si="12"/>
        <v>136540.656667</v>
      </c>
      <c r="T87" s="55">
        <v>83602.789999999994</v>
      </c>
      <c r="U87" s="25">
        <v>77302.44</v>
      </c>
      <c r="V87" s="25">
        <v>74451.740000000005</v>
      </c>
      <c r="W87" s="25">
        <v>362328.28</v>
      </c>
      <c r="X87" s="33">
        <f t="shared" si="13"/>
        <v>597685.25</v>
      </c>
      <c r="Y87" s="25">
        <v>101073.31</v>
      </c>
      <c r="Z87" s="25">
        <v>167812.17</v>
      </c>
      <c r="AA87" s="25">
        <v>168125.36</v>
      </c>
      <c r="AB87" s="25">
        <v>286563.96000000002</v>
      </c>
      <c r="AC87" s="58">
        <f t="shared" si="14"/>
        <v>723574.8</v>
      </c>
      <c r="AD87" s="37">
        <v>104247.63</v>
      </c>
      <c r="AE87" s="25">
        <v>148159.47999999998</v>
      </c>
      <c r="AF87" s="25">
        <v>114628.35</v>
      </c>
      <c r="AG87" s="25">
        <v>205367.22</v>
      </c>
      <c r="AH87" s="26">
        <f t="shared" si="15"/>
        <v>572402.67999999993</v>
      </c>
      <c r="AI87" s="37">
        <v>113673.64</v>
      </c>
      <c r="AJ87" s="25">
        <v>105405.90000000001</v>
      </c>
      <c r="AK87" s="25">
        <v>74950.740000000005</v>
      </c>
      <c r="AL87" s="25">
        <v>226043.91000000003</v>
      </c>
      <c r="AM87" s="26">
        <f t="shared" si="16"/>
        <v>520074.19000000006</v>
      </c>
      <c r="AN87" s="37">
        <v>85174.31</v>
      </c>
      <c r="AO87" s="25">
        <v>108602.57</v>
      </c>
      <c r="AP87" s="25">
        <v>158484.32</v>
      </c>
      <c r="AQ87" s="25">
        <v>296299.40999999997</v>
      </c>
      <c r="AR87" s="26">
        <f t="shared" si="17"/>
        <v>648560.61</v>
      </c>
      <c r="AS87" s="37">
        <v>98733.68</v>
      </c>
      <c r="AT87" s="25">
        <v>3235.85</v>
      </c>
      <c r="AU87" s="25">
        <v>1732.69</v>
      </c>
      <c r="AV87" s="25">
        <v>363579.59</v>
      </c>
      <c r="AW87" s="26">
        <f t="shared" si="18"/>
        <v>467281.81000000006</v>
      </c>
      <c r="AX87" s="31">
        <f t="shared" si="19"/>
        <v>4987489.765736999</v>
      </c>
    </row>
    <row r="88" spans="2:50" x14ac:dyDescent="0.2">
      <c r="B88" s="49" t="s">
        <v>289</v>
      </c>
      <c r="C88" s="50" t="s">
        <v>47</v>
      </c>
      <c r="D88" s="52" t="s">
        <v>37</v>
      </c>
      <c r="E88" s="37">
        <v>1572.2909999999999</v>
      </c>
      <c r="F88" s="25">
        <v>2174.29</v>
      </c>
      <c r="G88" s="25">
        <v>1060.9100000000001</v>
      </c>
      <c r="H88" s="25">
        <v>3157.67</v>
      </c>
      <c r="I88" s="26">
        <f t="shared" si="10"/>
        <v>7965.1610000000001</v>
      </c>
      <c r="J88" s="37">
        <v>651.25</v>
      </c>
      <c r="K88" s="25">
        <v>780.07</v>
      </c>
      <c r="L88" s="25">
        <v>2001.8336538000001</v>
      </c>
      <c r="M88" s="25">
        <v>3960.1120000000001</v>
      </c>
      <c r="N88" s="26">
        <f t="shared" si="11"/>
        <v>7393.2656538000001</v>
      </c>
      <c r="O88" s="37">
        <v>1273.94</v>
      </c>
      <c r="P88" s="25">
        <v>0</v>
      </c>
      <c r="Q88" s="25">
        <v>4088.78</v>
      </c>
      <c r="R88" s="25">
        <v>3037.52</v>
      </c>
      <c r="S88" s="26">
        <f t="shared" si="12"/>
        <v>8400.24</v>
      </c>
      <c r="T88" s="55">
        <v>2621.94</v>
      </c>
      <c r="U88" s="25">
        <v>2702.05</v>
      </c>
      <c r="V88" s="25">
        <v>4960.53</v>
      </c>
      <c r="W88" s="25">
        <v>9721.2099999999991</v>
      </c>
      <c r="X88" s="33">
        <f t="shared" si="13"/>
        <v>20005.73</v>
      </c>
      <c r="Y88" s="25">
        <v>5705.52</v>
      </c>
      <c r="Z88" s="25">
        <v>13470.49</v>
      </c>
      <c r="AA88" s="25">
        <v>1341.77</v>
      </c>
      <c r="AB88" s="25">
        <v>2219.9299999999998</v>
      </c>
      <c r="AC88" s="58">
        <f t="shared" si="14"/>
        <v>22737.710000000003</v>
      </c>
      <c r="AD88" s="37">
        <v>0</v>
      </c>
      <c r="AE88" s="25">
        <v>1529.48</v>
      </c>
      <c r="AF88" s="25">
        <v>413.15</v>
      </c>
      <c r="AG88" s="25">
        <v>4294.04</v>
      </c>
      <c r="AH88" s="26">
        <f t="shared" si="15"/>
        <v>6236.67</v>
      </c>
      <c r="AI88" s="37">
        <v>1917.88</v>
      </c>
      <c r="AJ88" s="25">
        <v>0</v>
      </c>
      <c r="AK88" s="25">
        <v>0</v>
      </c>
      <c r="AL88" s="25">
        <v>2429.21</v>
      </c>
      <c r="AM88" s="26">
        <f t="shared" si="16"/>
        <v>4347.09</v>
      </c>
      <c r="AN88" s="37">
        <v>169.28</v>
      </c>
      <c r="AO88" s="25">
        <v>0</v>
      </c>
      <c r="AP88" s="25">
        <v>514.01</v>
      </c>
      <c r="AQ88" s="25">
        <v>1776.4499999999998</v>
      </c>
      <c r="AR88" s="26">
        <f t="shared" si="17"/>
        <v>2459.7399999999998</v>
      </c>
      <c r="AS88" s="37">
        <v>1044.7</v>
      </c>
      <c r="AT88" s="25">
        <v>1229.95</v>
      </c>
      <c r="AU88" s="25">
        <v>849.87</v>
      </c>
      <c r="AV88" s="25">
        <v>599.82000000000005</v>
      </c>
      <c r="AW88" s="26">
        <f t="shared" si="18"/>
        <v>3724.34</v>
      </c>
      <c r="AX88" s="31">
        <f t="shared" si="19"/>
        <v>83269.946653799998</v>
      </c>
    </row>
    <row r="89" spans="2:50" x14ac:dyDescent="0.2">
      <c r="B89" s="49" t="s">
        <v>290</v>
      </c>
      <c r="C89" s="50" t="s">
        <v>47</v>
      </c>
      <c r="D89" s="52" t="s">
        <v>38</v>
      </c>
      <c r="E89" s="37">
        <v>1120.0999999999999</v>
      </c>
      <c r="F89" s="25">
        <v>422.58</v>
      </c>
      <c r="G89" s="25">
        <v>1125.5</v>
      </c>
      <c r="H89" s="25">
        <v>572.11</v>
      </c>
      <c r="I89" s="26">
        <f t="shared" si="10"/>
        <v>3240.29</v>
      </c>
      <c r="J89" s="37">
        <v>1060.8800000000001</v>
      </c>
      <c r="K89" s="25">
        <v>1180.047</v>
      </c>
      <c r="L89" s="25">
        <v>1567.52</v>
      </c>
      <c r="M89" s="25">
        <v>124.73</v>
      </c>
      <c r="N89" s="26">
        <f t="shared" si="11"/>
        <v>3933.1770000000001</v>
      </c>
      <c r="O89" s="37">
        <v>1297.21</v>
      </c>
      <c r="P89" s="25">
        <v>0</v>
      </c>
      <c r="Q89" s="25">
        <v>1892.34</v>
      </c>
      <c r="R89" s="25">
        <v>383.62</v>
      </c>
      <c r="S89" s="26">
        <f t="shared" si="12"/>
        <v>3573.17</v>
      </c>
      <c r="T89" s="55">
        <v>0</v>
      </c>
      <c r="U89" s="25">
        <v>140</v>
      </c>
      <c r="V89" s="25">
        <v>0</v>
      </c>
      <c r="W89" s="25">
        <v>0</v>
      </c>
      <c r="X89" s="33">
        <f t="shared" si="13"/>
        <v>140</v>
      </c>
      <c r="Y89" s="25">
        <v>0</v>
      </c>
      <c r="Z89" s="25">
        <v>0</v>
      </c>
      <c r="AA89" s="25">
        <v>460.42</v>
      </c>
      <c r="AB89" s="25">
        <v>25.62</v>
      </c>
      <c r="AC89" s="58">
        <f t="shared" si="14"/>
        <v>486.04</v>
      </c>
      <c r="AD89" s="37">
        <v>0</v>
      </c>
      <c r="AE89" s="25">
        <v>2000</v>
      </c>
      <c r="AF89" s="25">
        <v>459.6</v>
      </c>
      <c r="AG89" s="25">
        <v>0</v>
      </c>
      <c r="AH89" s="26">
        <f t="shared" si="15"/>
        <v>2459.6</v>
      </c>
      <c r="AI89" s="37">
        <v>1000</v>
      </c>
      <c r="AJ89" s="25">
        <v>143.97999999999999</v>
      </c>
      <c r="AK89" s="25">
        <v>191.85</v>
      </c>
      <c r="AL89" s="25">
        <v>205.3</v>
      </c>
      <c r="AM89" s="26">
        <f t="shared" si="16"/>
        <v>1541.1299999999999</v>
      </c>
      <c r="AN89" s="37">
        <v>102.5</v>
      </c>
      <c r="AO89" s="25">
        <v>0</v>
      </c>
      <c r="AP89" s="25">
        <v>38</v>
      </c>
      <c r="AQ89" s="25">
        <v>27</v>
      </c>
      <c r="AR89" s="26">
        <f t="shared" si="17"/>
        <v>167.5</v>
      </c>
      <c r="AS89" s="37">
        <v>0</v>
      </c>
      <c r="AT89" s="25">
        <v>52.5</v>
      </c>
      <c r="AU89" s="25">
        <v>237</v>
      </c>
      <c r="AV89" s="25">
        <v>0</v>
      </c>
      <c r="AW89" s="26">
        <f t="shared" si="18"/>
        <v>289.5</v>
      </c>
      <c r="AX89" s="31">
        <f t="shared" si="19"/>
        <v>15830.407000000001</v>
      </c>
    </row>
    <row r="90" spans="2:50" x14ac:dyDescent="0.2">
      <c r="B90" s="49" t="s">
        <v>291</v>
      </c>
      <c r="C90" s="50" t="s">
        <v>47</v>
      </c>
      <c r="D90" s="52" t="s">
        <v>39</v>
      </c>
      <c r="E90" s="37">
        <v>83670.080000000002</v>
      </c>
      <c r="F90" s="25">
        <v>57963.758000000002</v>
      </c>
      <c r="G90" s="25">
        <v>122077.016</v>
      </c>
      <c r="H90" s="25">
        <v>125518.712</v>
      </c>
      <c r="I90" s="26">
        <f t="shared" si="10"/>
        <v>389229.56599999999</v>
      </c>
      <c r="J90" s="37">
        <v>83563.193146000005</v>
      </c>
      <c r="K90" s="25">
        <v>19657.144344</v>
      </c>
      <c r="L90" s="25">
        <v>70388.164854000002</v>
      </c>
      <c r="M90" s="25">
        <v>219330.82015000001</v>
      </c>
      <c r="N90" s="26">
        <f t="shared" si="11"/>
        <v>392939.32249400002</v>
      </c>
      <c r="O90" s="37">
        <v>17965.509999999998</v>
      </c>
      <c r="P90" s="25">
        <v>110006.67</v>
      </c>
      <c r="Q90" s="25">
        <v>52388.82</v>
      </c>
      <c r="R90" s="25">
        <v>102805.36500000001</v>
      </c>
      <c r="S90" s="26">
        <f t="shared" si="12"/>
        <v>283166.36499999999</v>
      </c>
      <c r="T90" s="55">
        <v>57209.517</v>
      </c>
      <c r="U90" s="25">
        <v>42621.67</v>
      </c>
      <c r="V90" s="25">
        <v>87507.56</v>
      </c>
      <c r="W90" s="25">
        <v>218336.69</v>
      </c>
      <c r="X90" s="33">
        <f t="shared" si="13"/>
        <v>405675.43700000003</v>
      </c>
      <c r="Y90" s="25">
        <v>11310.94</v>
      </c>
      <c r="Z90" s="25">
        <v>82651.679999999993</v>
      </c>
      <c r="AA90" s="25">
        <v>67440.740000000005</v>
      </c>
      <c r="AB90" s="25">
        <v>207377.62</v>
      </c>
      <c r="AC90" s="58">
        <f t="shared" si="14"/>
        <v>368780.98</v>
      </c>
      <c r="AD90" s="37">
        <v>38474.899999999994</v>
      </c>
      <c r="AE90" s="25">
        <v>99727.13</v>
      </c>
      <c r="AF90" s="25">
        <v>107969.31</v>
      </c>
      <c r="AG90" s="25">
        <v>185364.84999999998</v>
      </c>
      <c r="AH90" s="26">
        <f t="shared" si="15"/>
        <v>431536.18999999994</v>
      </c>
      <c r="AI90" s="37">
        <v>105896.29000000001</v>
      </c>
      <c r="AJ90" s="25">
        <v>78539.03</v>
      </c>
      <c r="AK90" s="25">
        <v>115876.54</v>
      </c>
      <c r="AL90" s="25">
        <v>226094.25000000003</v>
      </c>
      <c r="AM90" s="26">
        <f t="shared" si="16"/>
        <v>526406.11</v>
      </c>
      <c r="AN90" s="37">
        <v>107018.88000000003</v>
      </c>
      <c r="AO90" s="25">
        <v>66013.48000000001</v>
      </c>
      <c r="AP90" s="25">
        <v>43658.160000000011</v>
      </c>
      <c r="AQ90" s="25">
        <v>167376.09</v>
      </c>
      <c r="AR90" s="26">
        <f t="shared" si="17"/>
        <v>384066.61000000004</v>
      </c>
      <c r="AS90" s="37">
        <v>62164.030000000006</v>
      </c>
      <c r="AT90" s="25">
        <v>28769.440000000002</v>
      </c>
      <c r="AU90" s="25">
        <v>33662.58</v>
      </c>
      <c r="AV90" s="25">
        <v>150351.1</v>
      </c>
      <c r="AW90" s="26">
        <f t="shared" si="18"/>
        <v>274947.15000000002</v>
      </c>
      <c r="AX90" s="31">
        <f t="shared" si="19"/>
        <v>3456747.7304939996</v>
      </c>
    </row>
    <row r="91" spans="2:50" x14ac:dyDescent="0.2">
      <c r="B91" s="49" t="s">
        <v>292</v>
      </c>
      <c r="C91" s="50" t="s">
        <v>47</v>
      </c>
      <c r="D91" s="52" t="s">
        <v>197</v>
      </c>
      <c r="E91" s="37">
        <v>0</v>
      </c>
      <c r="F91" s="25">
        <v>0</v>
      </c>
      <c r="G91" s="25">
        <v>353</v>
      </c>
      <c r="H91" s="25">
        <v>360</v>
      </c>
      <c r="I91" s="26">
        <f t="shared" si="10"/>
        <v>713</v>
      </c>
      <c r="J91" s="37">
        <v>0</v>
      </c>
      <c r="K91" s="25">
        <v>0</v>
      </c>
      <c r="L91" s="25">
        <v>0</v>
      </c>
      <c r="M91" s="25">
        <v>940</v>
      </c>
      <c r="N91" s="26">
        <f t="shared" si="11"/>
        <v>940</v>
      </c>
      <c r="O91" s="37">
        <v>0</v>
      </c>
      <c r="P91" s="25">
        <v>0</v>
      </c>
      <c r="Q91" s="25">
        <v>0</v>
      </c>
      <c r="R91" s="25">
        <v>493</v>
      </c>
      <c r="S91" s="26">
        <f t="shared" si="12"/>
        <v>493</v>
      </c>
      <c r="T91" s="55">
        <v>0</v>
      </c>
      <c r="U91" s="25">
        <v>980.39</v>
      </c>
      <c r="V91" s="25">
        <v>1414.67</v>
      </c>
      <c r="W91" s="25">
        <v>1681.2</v>
      </c>
      <c r="X91" s="33">
        <f t="shared" si="13"/>
        <v>4076.26</v>
      </c>
      <c r="Y91" s="25">
        <v>892.61</v>
      </c>
      <c r="Z91" s="25">
        <v>7466.62</v>
      </c>
      <c r="AA91" s="25">
        <v>3121.22</v>
      </c>
      <c r="AB91" s="25">
        <v>3709.29</v>
      </c>
      <c r="AC91" s="58">
        <f t="shared" si="14"/>
        <v>15189.739999999998</v>
      </c>
      <c r="AD91" s="37">
        <v>2552.52</v>
      </c>
      <c r="AE91" s="25">
        <v>3544.38</v>
      </c>
      <c r="AF91" s="25">
        <v>346.32</v>
      </c>
      <c r="AG91" s="25">
        <v>781.71</v>
      </c>
      <c r="AH91" s="26">
        <f t="shared" si="15"/>
        <v>7224.9299999999994</v>
      </c>
      <c r="AI91" s="37">
        <v>8496.9500000000007</v>
      </c>
      <c r="AJ91" s="25">
        <v>377.27</v>
      </c>
      <c r="AK91" s="25">
        <v>1409.6399999999999</v>
      </c>
      <c r="AL91" s="25">
        <v>4478.9399999999996</v>
      </c>
      <c r="AM91" s="26">
        <f t="shared" si="16"/>
        <v>14762.8</v>
      </c>
      <c r="AN91" s="37">
        <v>830.67</v>
      </c>
      <c r="AO91" s="25">
        <v>831.05</v>
      </c>
      <c r="AP91" s="25">
        <v>0</v>
      </c>
      <c r="AQ91" s="25">
        <v>0</v>
      </c>
      <c r="AR91" s="26">
        <f t="shared" si="17"/>
        <v>1661.7199999999998</v>
      </c>
      <c r="AS91" s="37">
        <v>0</v>
      </c>
      <c r="AT91" s="25">
        <v>0</v>
      </c>
      <c r="AU91" s="25">
        <v>0</v>
      </c>
      <c r="AV91" s="25">
        <v>0</v>
      </c>
      <c r="AW91" s="26">
        <f t="shared" si="18"/>
        <v>0</v>
      </c>
      <c r="AX91" s="31">
        <f t="shared" si="19"/>
        <v>45061.45</v>
      </c>
    </row>
    <row r="92" spans="2:50" x14ac:dyDescent="0.2">
      <c r="B92" s="49" t="s">
        <v>293</v>
      </c>
      <c r="C92" s="50" t="s">
        <v>47</v>
      </c>
      <c r="D92" s="52" t="s">
        <v>198</v>
      </c>
      <c r="E92" s="37">
        <v>436.71</v>
      </c>
      <c r="F92" s="25">
        <v>0</v>
      </c>
      <c r="G92" s="25">
        <v>336.7</v>
      </c>
      <c r="H92" s="25">
        <v>789.34</v>
      </c>
      <c r="I92" s="26">
        <f t="shared" si="10"/>
        <v>1562.75</v>
      </c>
      <c r="J92" s="37">
        <v>0</v>
      </c>
      <c r="K92" s="25">
        <v>0</v>
      </c>
      <c r="L92" s="25">
        <v>0</v>
      </c>
      <c r="M92" s="25">
        <v>1136</v>
      </c>
      <c r="N92" s="26">
        <f t="shared" si="11"/>
        <v>1136</v>
      </c>
      <c r="O92" s="37">
        <v>0</v>
      </c>
      <c r="P92" s="25">
        <v>0</v>
      </c>
      <c r="Q92" s="25">
        <v>0</v>
      </c>
      <c r="R92" s="25">
        <v>1250.55</v>
      </c>
      <c r="S92" s="26">
        <f t="shared" si="12"/>
        <v>1250.55</v>
      </c>
      <c r="T92" s="55">
        <v>0</v>
      </c>
      <c r="U92" s="25">
        <v>779.64</v>
      </c>
      <c r="V92" s="25">
        <v>29.14</v>
      </c>
      <c r="W92" s="25">
        <v>1317.09</v>
      </c>
      <c r="X92" s="33">
        <f t="shared" si="13"/>
        <v>2125.87</v>
      </c>
      <c r="Y92" s="25">
        <v>0</v>
      </c>
      <c r="Z92" s="25">
        <v>0</v>
      </c>
      <c r="AA92" s="25">
        <v>0</v>
      </c>
      <c r="AB92" s="25">
        <v>0</v>
      </c>
      <c r="AC92" s="58">
        <f t="shared" si="14"/>
        <v>0</v>
      </c>
      <c r="AD92" s="37">
        <v>0</v>
      </c>
      <c r="AE92" s="25">
        <v>0</v>
      </c>
      <c r="AF92" s="25">
        <v>0</v>
      </c>
      <c r="AG92" s="25">
        <v>0</v>
      </c>
      <c r="AH92" s="26">
        <f t="shared" si="15"/>
        <v>0</v>
      </c>
      <c r="AI92" s="37">
        <v>0</v>
      </c>
      <c r="AJ92" s="25">
        <v>0</v>
      </c>
      <c r="AK92" s="25">
        <v>0</v>
      </c>
      <c r="AL92" s="25">
        <v>0</v>
      </c>
      <c r="AM92" s="26">
        <f t="shared" si="16"/>
        <v>0</v>
      </c>
      <c r="AN92" s="37">
        <v>0</v>
      </c>
      <c r="AO92" s="25">
        <v>0</v>
      </c>
      <c r="AP92" s="25">
        <v>0</v>
      </c>
      <c r="AQ92" s="25">
        <v>0</v>
      </c>
      <c r="AR92" s="26">
        <f t="shared" si="17"/>
        <v>0</v>
      </c>
      <c r="AS92" s="37">
        <v>0</v>
      </c>
      <c r="AT92" s="25">
        <v>0</v>
      </c>
      <c r="AU92" s="25">
        <v>0</v>
      </c>
      <c r="AV92" s="25">
        <v>0</v>
      </c>
      <c r="AW92" s="26">
        <f t="shared" si="18"/>
        <v>0</v>
      </c>
      <c r="AX92" s="31">
        <f t="shared" si="19"/>
        <v>6075.17</v>
      </c>
    </row>
    <row r="93" spans="2:50" x14ac:dyDescent="0.2">
      <c r="B93" s="49" t="s">
        <v>294</v>
      </c>
      <c r="C93" s="50" t="s">
        <v>47</v>
      </c>
      <c r="D93" s="52" t="s">
        <v>40</v>
      </c>
      <c r="E93" s="37">
        <v>6220.4077280000001</v>
      </c>
      <c r="F93" s="25">
        <v>4943.9799999999996</v>
      </c>
      <c r="G93" s="25">
        <v>8304.02</v>
      </c>
      <c r="H93" s="25">
        <v>6100.1788800000004</v>
      </c>
      <c r="I93" s="26">
        <f t="shared" si="10"/>
        <v>25568.586607999998</v>
      </c>
      <c r="J93" s="37">
        <v>6134.28</v>
      </c>
      <c r="K93" s="25">
        <v>2961.19</v>
      </c>
      <c r="L93" s="25">
        <v>6751.73</v>
      </c>
      <c r="M93" s="25">
        <v>11896.63</v>
      </c>
      <c r="N93" s="26">
        <f t="shared" si="11"/>
        <v>27743.829999999998</v>
      </c>
      <c r="O93" s="37">
        <v>532</v>
      </c>
      <c r="P93" s="25">
        <v>953.38</v>
      </c>
      <c r="Q93" s="25">
        <v>7941.2</v>
      </c>
      <c r="R93" s="25">
        <v>7273.68</v>
      </c>
      <c r="S93" s="26">
        <f t="shared" si="12"/>
        <v>16700.260000000002</v>
      </c>
      <c r="T93" s="55">
        <v>3907.91</v>
      </c>
      <c r="U93" s="25">
        <v>6074.71</v>
      </c>
      <c r="V93" s="25">
        <v>1638.33</v>
      </c>
      <c r="W93" s="25">
        <v>12907.51</v>
      </c>
      <c r="X93" s="33">
        <f t="shared" si="13"/>
        <v>24528.46</v>
      </c>
      <c r="Y93" s="25">
        <v>0</v>
      </c>
      <c r="Z93" s="25">
        <v>8457.66</v>
      </c>
      <c r="AA93" s="25">
        <v>6601.53</v>
      </c>
      <c r="AB93" s="25">
        <v>3881.32</v>
      </c>
      <c r="AC93" s="58">
        <f t="shared" si="14"/>
        <v>18940.509999999998</v>
      </c>
      <c r="AD93" s="37">
        <v>3390.86</v>
      </c>
      <c r="AE93" s="25">
        <v>5220.21</v>
      </c>
      <c r="AF93" s="25">
        <v>4683.1000000000004</v>
      </c>
      <c r="AG93" s="25">
        <v>7257.2</v>
      </c>
      <c r="AH93" s="26">
        <f t="shared" si="15"/>
        <v>20551.37</v>
      </c>
      <c r="AI93" s="37">
        <v>5252.03</v>
      </c>
      <c r="AJ93" s="25">
        <v>5376.7</v>
      </c>
      <c r="AK93" s="25">
        <v>2336.7199999999998</v>
      </c>
      <c r="AL93" s="25">
        <v>19527.990000000002</v>
      </c>
      <c r="AM93" s="26">
        <f t="shared" si="16"/>
        <v>32493.440000000002</v>
      </c>
      <c r="AN93" s="37">
        <v>5471.51</v>
      </c>
      <c r="AO93" s="25">
        <v>2094.0499999999997</v>
      </c>
      <c r="AP93" s="25">
        <v>799.35</v>
      </c>
      <c r="AQ93" s="25">
        <v>9937.77</v>
      </c>
      <c r="AR93" s="26">
        <f t="shared" si="17"/>
        <v>18302.68</v>
      </c>
      <c r="AS93" s="37">
        <v>6703.8499999999995</v>
      </c>
      <c r="AT93" s="25">
        <v>0</v>
      </c>
      <c r="AU93" s="25">
        <v>0</v>
      </c>
      <c r="AV93" s="25">
        <v>17693.47</v>
      </c>
      <c r="AW93" s="26">
        <f t="shared" si="18"/>
        <v>24397.32</v>
      </c>
      <c r="AX93" s="31">
        <f t="shared" si="19"/>
        <v>209226.45660800001</v>
      </c>
    </row>
    <row r="94" spans="2:50" x14ac:dyDescent="0.2">
      <c r="B94" s="49" t="s">
        <v>295</v>
      </c>
      <c r="C94" s="50" t="s">
        <v>47</v>
      </c>
      <c r="D94" s="52" t="s">
        <v>199</v>
      </c>
      <c r="E94" s="37">
        <v>0</v>
      </c>
      <c r="F94" s="25">
        <v>0</v>
      </c>
      <c r="G94" s="25">
        <v>0</v>
      </c>
      <c r="H94" s="25">
        <v>0</v>
      </c>
      <c r="I94" s="26">
        <f t="shared" si="10"/>
        <v>0</v>
      </c>
      <c r="J94" s="37">
        <v>0</v>
      </c>
      <c r="K94" s="25">
        <v>0</v>
      </c>
      <c r="L94" s="25">
        <v>0</v>
      </c>
      <c r="M94" s="25">
        <v>0</v>
      </c>
      <c r="N94" s="26">
        <f t="shared" si="11"/>
        <v>0</v>
      </c>
      <c r="O94" s="37">
        <v>0</v>
      </c>
      <c r="P94" s="25">
        <v>0</v>
      </c>
      <c r="Q94" s="25">
        <v>0</v>
      </c>
      <c r="R94" s="25">
        <v>0</v>
      </c>
      <c r="S94" s="26">
        <f t="shared" si="12"/>
        <v>0</v>
      </c>
      <c r="T94" s="55">
        <v>0</v>
      </c>
      <c r="U94" s="25">
        <v>0</v>
      </c>
      <c r="V94" s="25">
        <v>0</v>
      </c>
      <c r="W94" s="25">
        <v>0</v>
      </c>
      <c r="X94" s="33">
        <f t="shared" si="13"/>
        <v>0</v>
      </c>
      <c r="Y94" s="25">
        <v>905.18</v>
      </c>
      <c r="Z94" s="25">
        <v>707.27</v>
      </c>
      <c r="AA94" s="25">
        <v>0</v>
      </c>
      <c r="AB94" s="25">
        <v>108</v>
      </c>
      <c r="AC94" s="58">
        <f t="shared" si="14"/>
        <v>1720.4499999999998</v>
      </c>
      <c r="AD94" s="37">
        <v>0</v>
      </c>
      <c r="AE94" s="25">
        <v>0</v>
      </c>
      <c r="AF94" s="25">
        <v>0</v>
      </c>
      <c r="AG94" s="25">
        <v>0</v>
      </c>
      <c r="AH94" s="26">
        <f t="shared" si="15"/>
        <v>0</v>
      </c>
      <c r="AI94" s="37">
        <v>0</v>
      </c>
      <c r="AJ94" s="25">
        <v>0</v>
      </c>
      <c r="AK94" s="25">
        <v>0</v>
      </c>
      <c r="AL94" s="25">
        <v>0</v>
      </c>
      <c r="AM94" s="26">
        <f t="shared" si="16"/>
        <v>0</v>
      </c>
      <c r="AN94" s="37">
        <v>0</v>
      </c>
      <c r="AO94" s="25">
        <v>0</v>
      </c>
      <c r="AP94" s="25">
        <v>0</v>
      </c>
      <c r="AQ94" s="25">
        <v>0</v>
      </c>
      <c r="AR94" s="26">
        <f t="shared" si="17"/>
        <v>0</v>
      </c>
      <c r="AS94" s="37">
        <v>0</v>
      </c>
      <c r="AT94" s="25">
        <v>0</v>
      </c>
      <c r="AU94" s="25">
        <v>0</v>
      </c>
      <c r="AV94" s="25">
        <v>0</v>
      </c>
      <c r="AW94" s="26">
        <f t="shared" si="18"/>
        <v>0</v>
      </c>
      <c r="AX94" s="31">
        <f t="shared" si="19"/>
        <v>1720.4499999999998</v>
      </c>
    </row>
    <row r="95" spans="2:50" x14ac:dyDescent="0.2">
      <c r="B95" s="49" t="s">
        <v>296</v>
      </c>
      <c r="C95" s="50" t="s">
        <v>47</v>
      </c>
      <c r="D95" s="52" t="s">
        <v>200</v>
      </c>
      <c r="E95" s="37">
        <v>2335.48</v>
      </c>
      <c r="F95" s="25">
        <v>2069.5</v>
      </c>
      <c r="G95" s="25">
        <v>3127.54</v>
      </c>
      <c r="H95" s="25">
        <v>7194.0559999999996</v>
      </c>
      <c r="I95" s="26">
        <f t="shared" si="10"/>
        <v>14726.575999999999</v>
      </c>
      <c r="J95" s="37">
        <v>2516.3292077999999</v>
      </c>
      <c r="K95" s="25">
        <v>3369.3077598</v>
      </c>
      <c r="L95" s="25">
        <v>7183.8094819999997</v>
      </c>
      <c r="M95" s="25">
        <v>1786.1694958</v>
      </c>
      <c r="N95" s="26">
        <f t="shared" si="11"/>
        <v>14855.615945400001</v>
      </c>
      <c r="O95" s="37">
        <v>3921.5</v>
      </c>
      <c r="P95" s="25">
        <v>0</v>
      </c>
      <c r="Q95" s="25">
        <v>8190.5862921999997</v>
      </c>
      <c r="R95" s="25">
        <v>2178.34</v>
      </c>
      <c r="S95" s="26">
        <f t="shared" si="12"/>
        <v>14290.4262922</v>
      </c>
      <c r="T95" s="55">
        <v>0</v>
      </c>
      <c r="U95" s="25">
        <v>6214.57</v>
      </c>
      <c r="V95" s="25">
        <v>4376.6499999999996</v>
      </c>
      <c r="W95" s="25">
        <v>6611.86</v>
      </c>
      <c r="X95" s="33">
        <f t="shared" si="13"/>
        <v>17203.079999999998</v>
      </c>
      <c r="Y95" s="25">
        <v>6393.71</v>
      </c>
      <c r="Z95" s="25">
        <v>4618.47</v>
      </c>
      <c r="AA95" s="25">
        <v>5805.57</v>
      </c>
      <c r="AB95" s="25">
        <v>4683.12</v>
      </c>
      <c r="AC95" s="58">
        <f t="shared" si="14"/>
        <v>21500.87</v>
      </c>
      <c r="AD95" s="37">
        <v>3245.18</v>
      </c>
      <c r="AE95" s="25">
        <v>5681.66</v>
      </c>
      <c r="AF95" s="25">
        <v>2600.6999999999998</v>
      </c>
      <c r="AG95" s="25">
        <v>924.37</v>
      </c>
      <c r="AH95" s="26">
        <f t="shared" si="15"/>
        <v>12451.910000000002</v>
      </c>
      <c r="AI95" s="37">
        <v>0</v>
      </c>
      <c r="AJ95" s="25">
        <v>0</v>
      </c>
      <c r="AK95" s="25">
        <v>0</v>
      </c>
      <c r="AL95" s="25">
        <v>0</v>
      </c>
      <c r="AM95" s="26">
        <f t="shared" si="16"/>
        <v>0</v>
      </c>
      <c r="AN95" s="37">
        <v>0</v>
      </c>
      <c r="AO95" s="25">
        <v>0</v>
      </c>
      <c r="AP95" s="25">
        <v>0</v>
      </c>
      <c r="AQ95" s="25">
        <v>0</v>
      </c>
      <c r="AR95" s="26">
        <f t="shared" si="17"/>
        <v>0</v>
      </c>
      <c r="AS95" s="37">
        <v>0</v>
      </c>
      <c r="AT95" s="25">
        <v>0</v>
      </c>
      <c r="AU95" s="25">
        <v>0</v>
      </c>
      <c r="AV95" s="25">
        <v>0</v>
      </c>
      <c r="AW95" s="26">
        <f t="shared" si="18"/>
        <v>0</v>
      </c>
      <c r="AX95" s="31">
        <f t="shared" si="19"/>
        <v>95028.478237599993</v>
      </c>
    </row>
    <row r="96" spans="2:50" x14ac:dyDescent="0.2">
      <c r="B96" s="49" t="s">
        <v>297</v>
      </c>
      <c r="C96" s="50" t="s">
        <v>47</v>
      </c>
      <c r="D96" s="52" t="s">
        <v>41</v>
      </c>
      <c r="E96" s="37">
        <v>6711.902</v>
      </c>
      <c r="F96" s="25">
        <v>7958.9303448999999</v>
      </c>
      <c r="G96" s="25">
        <v>9540.5400525000005</v>
      </c>
      <c r="H96" s="25">
        <v>6497.8799165999999</v>
      </c>
      <c r="I96" s="26">
        <f t="shared" si="10"/>
        <v>30709.252314000001</v>
      </c>
      <c r="J96" s="37">
        <v>763.42</v>
      </c>
      <c r="K96" s="25">
        <v>2226.1999999999998</v>
      </c>
      <c r="L96" s="25">
        <v>3050.5</v>
      </c>
      <c r="M96" s="25">
        <v>8404.3137999999999</v>
      </c>
      <c r="N96" s="26">
        <f t="shared" si="11"/>
        <v>14444.433799999999</v>
      </c>
      <c r="O96" s="37">
        <v>1207.25</v>
      </c>
      <c r="P96" s="25">
        <v>0</v>
      </c>
      <c r="Q96" s="25">
        <v>6729.21</v>
      </c>
      <c r="R96" s="25">
        <v>5191.07</v>
      </c>
      <c r="S96" s="26">
        <f t="shared" si="12"/>
        <v>13127.529999999999</v>
      </c>
      <c r="T96" s="55">
        <v>1347.99</v>
      </c>
      <c r="U96" s="25">
        <v>8547.32</v>
      </c>
      <c r="V96" s="25">
        <v>2796.52</v>
      </c>
      <c r="W96" s="25">
        <v>15929.22</v>
      </c>
      <c r="X96" s="33">
        <f t="shared" si="13"/>
        <v>28621.05</v>
      </c>
      <c r="Y96" s="25">
        <v>4347.12</v>
      </c>
      <c r="Z96" s="25">
        <v>12566.43</v>
      </c>
      <c r="AA96" s="25">
        <v>10467.32</v>
      </c>
      <c r="AB96" s="25">
        <v>9765.07</v>
      </c>
      <c r="AC96" s="58">
        <f t="shared" si="14"/>
        <v>37145.94</v>
      </c>
      <c r="AD96" s="37">
        <v>3141.13</v>
      </c>
      <c r="AE96" s="25">
        <v>8961.27</v>
      </c>
      <c r="AF96" s="25">
        <v>9061.4699999999993</v>
      </c>
      <c r="AG96" s="25">
        <v>9506.34</v>
      </c>
      <c r="AH96" s="26">
        <f t="shared" si="15"/>
        <v>30670.210000000003</v>
      </c>
      <c r="AI96" s="37">
        <v>812.92</v>
      </c>
      <c r="AJ96" s="25">
        <v>60</v>
      </c>
      <c r="AK96" s="25">
        <v>81.739999999999995</v>
      </c>
      <c r="AL96" s="25">
        <v>123.25</v>
      </c>
      <c r="AM96" s="26">
        <f t="shared" si="16"/>
        <v>1077.9099999999999</v>
      </c>
      <c r="AN96" s="37">
        <v>22.23</v>
      </c>
      <c r="AO96" s="25">
        <v>43.05</v>
      </c>
      <c r="AP96" s="25">
        <v>0</v>
      </c>
      <c r="AQ96" s="25">
        <v>22.23</v>
      </c>
      <c r="AR96" s="26">
        <f t="shared" si="17"/>
        <v>87.51</v>
      </c>
      <c r="AS96" s="37">
        <v>0</v>
      </c>
      <c r="AT96" s="25">
        <v>0</v>
      </c>
      <c r="AU96" s="25">
        <v>0</v>
      </c>
      <c r="AV96" s="25">
        <v>47.62</v>
      </c>
      <c r="AW96" s="26">
        <f t="shared" si="18"/>
        <v>47.62</v>
      </c>
      <c r="AX96" s="31">
        <f t="shared" si="19"/>
        <v>155931.456114</v>
      </c>
    </row>
    <row r="97" spans="2:50" x14ac:dyDescent="0.2">
      <c r="B97" s="49" t="s">
        <v>298</v>
      </c>
      <c r="C97" s="50" t="s">
        <v>47</v>
      </c>
      <c r="D97" s="52" t="s">
        <v>42</v>
      </c>
      <c r="E97" s="37">
        <v>120447.69500000001</v>
      </c>
      <c r="F97" s="25">
        <v>76508.191800000001</v>
      </c>
      <c r="G97" s="25">
        <v>91891.923332999999</v>
      </c>
      <c r="H97" s="25">
        <v>138643.51490999997</v>
      </c>
      <c r="I97" s="26">
        <f t="shared" si="10"/>
        <v>427491.32504299999</v>
      </c>
      <c r="J97" s="37">
        <v>64719.462904</v>
      </c>
      <c r="K97" s="25">
        <v>52349.172355000002</v>
      </c>
      <c r="L97" s="25">
        <v>82593.240934999994</v>
      </c>
      <c r="M97" s="25">
        <v>192768.31022000001</v>
      </c>
      <c r="N97" s="26">
        <f t="shared" si="11"/>
        <v>392430.186414</v>
      </c>
      <c r="O97" s="37">
        <v>42495.281000000003</v>
      </c>
      <c r="P97" s="25">
        <v>26522.07</v>
      </c>
      <c r="Q97" s="25">
        <v>76950.368000000002</v>
      </c>
      <c r="R97" s="25">
        <v>93685.058252000003</v>
      </c>
      <c r="S97" s="26">
        <f t="shared" si="12"/>
        <v>239652.777252</v>
      </c>
      <c r="T97" s="55">
        <v>47458.98</v>
      </c>
      <c r="U97" s="25">
        <v>93279.51</v>
      </c>
      <c r="V97" s="25">
        <v>73752.639999999999</v>
      </c>
      <c r="W97" s="25">
        <v>255398.79308999999</v>
      </c>
      <c r="X97" s="33">
        <f t="shared" si="13"/>
        <v>469889.92309</v>
      </c>
      <c r="Y97" s="25">
        <v>63809.91</v>
      </c>
      <c r="Z97" s="25">
        <v>119409.18</v>
      </c>
      <c r="AA97" s="25">
        <v>89408.04</v>
      </c>
      <c r="AB97" s="25">
        <v>156060.88</v>
      </c>
      <c r="AC97" s="58">
        <f t="shared" si="14"/>
        <v>428688.01</v>
      </c>
      <c r="AD97" s="37">
        <v>67182.62</v>
      </c>
      <c r="AE97" s="25">
        <v>132062.47</v>
      </c>
      <c r="AF97" s="25">
        <v>166490.12</v>
      </c>
      <c r="AG97" s="25">
        <v>154475.45000000001</v>
      </c>
      <c r="AH97" s="26">
        <f t="shared" si="15"/>
        <v>520210.66</v>
      </c>
      <c r="AI97" s="37">
        <v>121184.39</v>
      </c>
      <c r="AJ97" s="25">
        <v>107417.97</v>
      </c>
      <c r="AK97" s="25">
        <v>119253.93000000001</v>
      </c>
      <c r="AL97" s="25">
        <v>204339.71</v>
      </c>
      <c r="AM97" s="26">
        <f t="shared" si="16"/>
        <v>552196</v>
      </c>
      <c r="AN97" s="37">
        <v>114362.89999999998</v>
      </c>
      <c r="AO97" s="25">
        <v>106696.67000000001</v>
      </c>
      <c r="AP97" s="25">
        <v>62888.909999999989</v>
      </c>
      <c r="AQ97" s="25">
        <v>151129.995</v>
      </c>
      <c r="AR97" s="26">
        <f t="shared" si="17"/>
        <v>435078.47499999998</v>
      </c>
      <c r="AS97" s="37">
        <v>65801.58</v>
      </c>
      <c r="AT97" s="25">
        <v>97302.45</v>
      </c>
      <c r="AU97" s="25">
        <v>88757.62000000001</v>
      </c>
      <c r="AV97" s="25">
        <v>203326.85</v>
      </c>
      <c r="AW97" s="26">
        <f t="shared" si="18"/>
        <v>455188.5</v>
      </c>
      <c r="AX97" s="31">
        <f t="shared" si="19"/>
        <v>3920825.8567989999</v>
      </c>
    </row>
    <row r="98" spans="2:50" x14ac:dyDescent="0.2">
      <c r="B98" s="49" t="s">
        <v>299</v>
      </c>
      <c r="C98" s="50" t="s">
        <v>47</v>
      </c>
      <c r="D98" s="52" t="s">
        <v>43</v>
      </c>
      <c r="E98" s="37">
        <v>57814.147280999998</v>
      </c>
      <c r="F98" s="25">
        <v>36536.017</v>
      </c>
      <c r="G98" s="25">
        <v>48153.186000000002</v>
      </c>
      <c r="H98" s="25">
        <v>55749.036119999997</v>
      </c>
      <c r="I98" s="26">
        <f t="shared" si="10"/>
        <v>198252.38640100003</v>
      </c>
      <c r="J98" s="37">
        <v>21869.006649999999</v>
      </c>
      <c r="K98" s="25">
        <v>31124.448477000002</v>
      </c>
      <c r="L98" s="25">
        <v>50900.276143000003</v>
      </c>
      <c r="M98" s="25">
        <v>136301.84172999999</v>
      </c>
      <c r="N98" s="26">
        <f t="shared" si="11"/>
        <v>240195.57299999997</v>
      </c>
      <c r="O98" s="37">
        <v>8896.4929769999999</v>
      </c>
      <c r="P98" s="25">
        <v>22661.06</v>
      </c>
      <c r="Q98" s="25">
        <v>41145.438673999997</v>
      </c>
      <c r="R98" s="25">
        <v>48412.47</v>
      </c>
      <c r="S98" s="26">
        <f t="shared" si="12"/>
        <v>121115.46165099999</v>
      </c>
      <c r="T98" s="55">
        <v>7616.93</v>
      </c>
      <c r="U98" s="25">
        <v>32506.09</v>
      </c>
      <c r="V98" s="25">
        <v>31479.47</v>
      </c>
      <c r="W98" s="25">
        <v>80876.320000000007</v>
      </c>
      <c r="X98" s="33">
        <f t="shared" si="13"/>
        <v>152478.81</v>
      </c>
      <c r="Y98" s="25">
        <v>21082.15</v>
      </c>
      <c r="Z98" s="25">
        <v>43004.28</v>
      </c>
      <c r="AA98" s="25">
        <v>29887.06</v>
      </c>
      <c r="AB98" s="25">
        <v>98392.33</v>
      </c>
      <c r="AC98" s="58">
        <f t="shared" si="14"/>
        <v>192365.82</v>
      </c>
      <c r="AD98" s="37">
        <v>45053.8</v>
      </c>
      <c r="AE98" s="25">
        <v>48893.249999999993</v>
      </c>
      <c r="AF98" s="25">
        <v>29964.46</v>
      </c>
      <c r="AG98" s="25">
        <v>58072.32</v>
      </c>
      <c r="AH98" s="26">
        <f t="shared" si="15"/>
        <v>181983.83</v>
      </c>
      <c r="AI98" s="37">
        <v>32483.59</v>
      </c>
      <c r="AJ98" s="25">
        <v>28273.49</v>
      </c>
      <c r="AK98" s="25">
        <v>11506.77</v>
      </c>
      <c r="AL98" s="25">
        <v>49611.54</v>
      </c>
      <c r="AM98" s="26">
        <f t="shared" si="16"/>
        <v>121875.39000000001</v>
      </c>
      <c r="AN98" s="37">
        <v>31445.62</v>
      </c>
      <c r="AO98" s="25">
        <v>23792.5</v>
      </c>
      <c r="AP98" s="25">
        <v>30606.720000000001</v>
      </c>
      <c r="AQ98" s="25">
        <v>48321.079999999994</v>
      </c>
      <c r="AR98" s="26">
        <f t="shared" si="17"/>
        <v>134165.91999999998</v>
      </c>
      <c r="AS98" s="37">
        <v>18801.36</v>
      </c>
      <c r="AT98" s="25">
        <v>3048.79</v>
      </c>
      <c r="AU98" s="25">
        <v>6457.4699999999993</v>
      </c>
      <c r="AV98" s="25">
        <v>68571.469999999987</v>
      </c>
      <c r="AW98" s="26">
        <f t="shared" si="18"/>
        <v>96879.09</v>
      </c>
      <c r="AX98" s="31">
        <f t="shared" si="19"/>
        <v>1439312.2810520001</v>
      </c>
    </row>
    <row r="99" spans="2:50" x14ac:dyDescent="0.2">
      <c r="B99" s="49" t="s">
        <v>300</v>
      </c>
      <c r="C99" s="50" t="s">
        <v>47</v>
      </c>
      <c r="D99" s="52" t="s">
        <v>201</v>
      </c>
      <c r="E99" s="37">
        <v>0</v>
      </c>
      <c r="F99" s="25">
        <v>0</v>
      </c>
      <c r="G99" s="25">
        <v>0</v>
      </c>
      <c r="H99" s="25">
        <v>0</v>
      </c>
      <c r="I99" s="26">
        <f t="shared" si="10"/>
        <v>0</v>
      </c>
      <c r="J99" s="37">
        <v>0</v>
      </c>
      <c r="K99" s="25">
        <v>0</v>
      </c>
      <c r="L99" s="25">
        <v>0</v>
      </c>
      <c r="M99" s="25">
        <v>120</v>
      </c>
      <c r="N99" s="26">
        <f t="shared" si="11"/>
        <v>120</v>
      </c>
      <c r="O99" s="37">
        <v>0</v>
      </c>
      <c r="P99" s="25">
        <v>0</v>
      </c>
      <c r="Q99" s="25">
        <v>0</v>
      </c>
      <c r="R99" s="25">
        <v>124</v>
      </c>
      <c r="S99" s="26">
        <f t="shared" si="12"/>
        <v>124</v>
      </c>
      <c r="T99" s="55">
        <v>0</v>
      </c>
      <c r="U99" s="25">
        <v>0</v>
      </c>
      <c r="V99" s="25">
        <v>0</v>
      </c>
      <c r="W99" s="25">
        <v>84</v>
      </c>
      <c r="X99" s="33">
        <f t="shared" si="13"/>
        <v>84</v>
      </c>
      <c r="Y99" s="25">
        <v>0</v>
      </c>
      <c r="Z99" s="25">
        <v>0</v>
      </c>
      <c r="AA99" s="25">
        <v>0</v>
      </c>
      <c r="AB99" s="25">
        <v>195</v>
      </c>
      <c r="AC99" s="58">
        <f t="shared" si="14"/>
        <v>195</v>
      </c>
      <c r="AD99" s="37">
        <v>0</v>
      </c>
      <c r="AE99" s="25">
        <v>0</v>
      </c>
      <c r="AF99" s="25">
        <v>0</v>
      </c>
      <c r="AG99" s="25">
        <v>0</v>
      </c>
      <c r="AH99" s="26">
        <f t="shared" si="15"/>
        <v>0</v>
      </c>
      <c r="AI99" s="37">
        <v>0</v>
      </c>
      <c r="AJ99" s="25">
        <v>0</v>
      </c>
      <c r="AK99" s="25">
        <v>0</v>
      </c>
      <c r="AL99" s="25">
        <v>0</v>
      </c>
      <c r="AM99" s="26">
        <f t="shared" si="16"/>
        <v>0</v>
      </c>
      <c r="AN99" s="37">
        <v>0</v>
      </c>
      <c r="AO99" s="25">
        <v>0</v>
      </c>
      <c r="AP99" s="25">
        <v>0</v>
      </c>
      <c r="AQ99" s="25">
        <v>0</v>
      </c>
      <c r="AR99" s="26">
        <f t="shared" si="17"/>
        <v>0</v>
      </c>
      <c r="AS99" s="37">
        <v>0</v>
      </c>
      <c r="AT99" s="25">
        <v>0</v>
      </c>
      <c r="AU99" s="25">
        <v>0</v>
      </c>
      <c r="AV99" s="25">
        <v>0</v>
      </c>
      <c r="AW99" s="26">
        <f t="shared" si="18"/>
        <v>0</v>
      </c>
      <c r="AX99" s="31">
        <f t="shared" si="19"/>
        <v>523</v>
      </c>
    </row>
    <row r="100" spans="2:50" x14ac:dyDescent="0.2">
      <c r="B100" s="49" t="s">
        <v>301</v>
      </c>
      <c r="C100" s="50" t="s">
        <v>47</v>
      </c>
      <c r="D100" s="52" t="s">
        <v>44</v>
      </c>
      <c r="E100" s="37">
        <v>1137.6400000000001</v>
      </c>
      <c r="F100" s="25">
        <v>0</v>
      </c>
      <c r="G100" s="25">
        <v>126.08</v>
      </c>
      <c r="H100" s="25">
        <v>2186.8000000000002</v>
      </c>
      <c r="I100" s="26">
        <f t="shared" si="10"/>
        <v>3450.5200000000004</v>
      </c>
      <c r="J100" s="37">
        <v>0</v>
      </c>
      <c r="K100" s="25">
        <v>0</v>
      </c>
      <c r="L100" s="25">
        <v>0</v>
      </c>
      <c r="M100" s="25">
        <v>0</v>
      </c>
      <c r="N100" s="26">
        <f t="shared" si="11"/>
        <v>0</v>
      </c>
      <c r="O100" s="37">
        <v>0</v>
      </c>
      <c r="P100" s="25">
        <v>0</v>
      </c>
      <c r="Q100" s="25">
        <v>0</v>
      </c>
      <c r="R100" s="25">
        <v>0</v>
      </c>
      <c r="S100" s="26">
        <f t="shared" si="12"/>
        <v>0</v>
      </c>
      <c r="T100" s="55">
        <v>0</v>
      </c>
      <c r="U100" s="25">
        <v>0</v>
      </c>
      <c r="V100" s="25">
        <v>0</v>
      </c>
      <c r="W100" s="25">
        <v>0</v>
      </c>
      <c r="X100" s="33">
        <f t="shared" si="13"/>
        <v>0</v>
      </c>
      <c r="Y100" s="25">
        <v>0</v>
      </c>
      <c r="Z100" s="25">
        <v>0</v>
      </c>
      <c r="AA100" s="25">
        <v>0</v>
      </c>
      <c r="AB100" s="25">
        <v>0</v>
      </c>
      <c r="AC100" s="58">
        <f t="shared" si="14"/>
        <v>0</v>
      </c>
      <c r="AD100" s="37">
        <v>0</v>
      </c>
      <c r="AE100" s="25">
        <v>0</v>
      </c>
      <c r="AF100" s="25">
        <v>0</v>
      </c>
      <c r="AG100" s="25">
        <v>0</v>
      </c>
      <c r="AH100" s="26">
        <f t="shared" si="15"/>
        <v>0</v>
      </c>
      <c r="AI100" s="37">
        <v>0</v>
      </c>
      <c r="AJ100" s="25">
        <v>0</v>
      </c>
      <c r="AK100" s="25">
        <v>0</v>
      </c>
      <c r="AL100" s="25">
        <v>0</v>
      </c>
      <c r="AM100" s="26">
        <f t="shared" si="16"/>
        <v>0</v>
      </c>
      <c r="AN100" s="37">
        <v>0</v>
      </c>
      <c r="AO100" s="25">
        <v>0</v>
      </c>
      <c r="AP100" s="25">
        <v>0</v>
      </c>
      <c r="AQ100" s="25">
        <v>0</v>
      </c>
      <c r="AR100" s="26">
        <f t="shared" si="17"/>
        <v>0</v>
      </c>
      <c r="AS100" s="37">
        <v>0</v>
      </c>
      <c r="AT100" s="25">
        <v>0</v>
      </c>
      <c r="AU100" s="25">
        <v>0</v>
      </c>
      <c r="AV100" s="25">
        <v>0</v>
      </c>
      <c r="AW100" s="26">
        <f t="shared" si="18"/>
        <v>0</v>
      </c>
      <c r="AX100" s="31">
        <f t="shared" si="19"/>
        <v>3450.5200000000004</v>
      </c>
    </row>
    <row r="101" spans="2:50" x14ac:dyDescent="0.2">
      <c r="B101" s="49" t="s">
        <v>302</v>
      </c>
      <c r="C101" s="50" t="s">
        <v>47</v>
      </c>
      <c r="D101" s="52" t="s">
        <v>45</v>
      </c>
      <c r="E101" s="37">
        <v>0</v>
      </c>
      <c r="F101" s="25">
        <v>503.5</v>
      </c>
      <c r="G101" s="25">
        <v>716.61</v>
      </c>
      <c r="H101" s="25">
        <v>2670.67</v>
      </c>
      <c r="I101" s="26">
        <f t="shared" si="10"/>
        <v>3890.78</v>
      </c>
      <c r="J101" s="37">
        <v>177.65</v>
      </c>
      <c r="K101" s="25">
        <v>0</v>
      </c>
      <c r="L101" s="25">
        <v>0</v>
      </c>
      <c r="M101" s="25">
        <v>1098.24</v>
      </c>
      <c r="N101" s="26">
        <f t="shared" si="11"/>
        <v>1275.8900000000001</v>
      </c>
      <c r="O101" s="37">
        <v>477138.09600000002</v>
      </c>
      <c r="P101" s="25">
        <v>60329.311999999998</v>
      </c>
      <c r="Q101" s="25">
        <v>553411.48739999998</v>
      </c>
      <c r="R101" s="25">
        <v>332210.13010000001</v>
      </c>
      <c r="S101" s="26">
        <f t="shared" si="12"/>
        <v>1423089.0255</v>
      </c>
      <c r="T101" s="55">
        <v>633.85299999999995</v>
      </c>
      <c r="U101" s="25">
        <v>661.2</v>
      </c>
      <c r="V101" s="25">
        <v>1098.1300000000001</v>
      </c>
      <c r="W101" s="25">
        <v>6520.8</v>
      </c>
      <c r="X101" s="33">
        <f t="shared" si="13"/>
        <v>8913.9830000000002</v>
      </c>
      <c r="Y101" s="25">
        <v>0</v>
      </c>
      <c r="Z101" s="25">
        <v>823.96</v>
      </c>
      <c r="AA101" s="25">
        <v>711.53</v>
      </c>
      <c r="AB101" s="25">
        <v>0</v>
      </c>
      <c r="AC101" s="58">
        <f t="shared" si="14"/>
        <v>1535.49</v>
      </c>
      <c r="AD101" s="37">
        <v>0</v>
      </c>
      <c r="AE101" s="25">
        <v>0</v>
      </c>
      <c r="AF101" s="25">
        <v>0</v>
      </c>
      <c r="AG101" s="25">
        <v>413.98</v>
      </c>
      <c r="AH101" s="26">
        <f t="shared" si="15"/>
        <v>413.98</v>
      </c>
      <c r="AI101" s="37">
        <v>0</v>
      </c>
      <c r="AJ101" s="25">
        <v>69.08</v>
      </c>
      <c r="AK101" s="25">
        <v>0</v>
      </c>
      <c r="AL101" s="25">
        <v>430.66</v>
      </c>
      <c r="AM101" s="26">
        <f t="shared" si="16"/>
        <v>499.74</v>
      </c>
      <c r="AN101" s="37">
        <v>0</v>
      </c>
      <c r="AO101" s="25">
        <v>0</v>
      </c>
      <c r="AP101" s="25">
        <v>560.84</v>
      </c>
      <c r="AQ101" s="25">
        <v>3250.69</v>
      </c>
      <c r="AR101" s="26">
        <f t="shared" si="17"/>
        <v>3811.53</v>
      </c>
      <c r="AS101" s="37">
        <v>295.49</v>
      </c>
      <c r="AT101" s="25">
        <v>3980</v>
      </c>
      <c r="AU101" s="25">
        <v>200</v>
      </c>
      <c r="AV101" s="25">
        <v>1448.63</v>
      </c>
      <c r="AW101" s="26">
        <f t="shared" si="18"/>
        <v>5924.12</v>
      </c>
      <c r="AX101" s="31">
        <f t="shared" si="19"/>
        <v>1449354.5385</v>
      </c>
    </row>
    <row r="102" spans="2:50" x14ac:dyDescent="0.2">
      <c r="B102" s="49" t="s">
        <v>303</v>
      </c>
      <c r="C102" s="50" t="s">
        <v>47</v>
      </c>
      <c r="D102" s="52" t="s">
        <v>202</v>
      </c>
      <c r="E102" s="37">
        <v>10</v>
      </c>
      <c r="F102" s="25">
        <v>0</v>
      </c>
      <c r="G102" s="25">
        <v>0</v>
      </c>
      <c r="H102" s="25">
        <v>0</v>
      </c>
      <c r="I102" s="26">
        <f t="shared" si="10"/>
        <v>10</v>
      </c>
      <c r="J102" s="37">
        <v>0</v>
      </c>
      <c r="K102" s="25">
        <v>0</v>
      </c>
      <c r="L102" s="25">
        <v>0</v>
      </c>
      <c r="M102" s="25">
        <v>0</v>
      </c>
      <c r="N102" s="26">
        <f t="shared" si="11"/>
        <v>0</v>
      </c>
      <c r="O102" s="37">
        <v>0</v>
      </c>
      <c r="P102" s="25">
        <v>0</v>
      </c>
      <c r="Q102" s="25">
        <v>0</v>
      </c>
      <c r="R102" s="25">
        <v>0</v>
      </c>
      <c r="S102" s="26">
        <f t="shared" si="12"/>
        <v>0</v>
      </c>
      <c r="T102" s="55">
        <v>0</v>
      </c>
      <c r="U102" s="25">
        <v>0</v>
      </c>
      <c r="V102" s="25">
        <v>0</v>
      </c>
      <c r="W102" s="25">
        <v>0</v>
      </c>
      <c r="X102" s="33">
        <f t="shared" si="13"/>
        <v>0</v>
      </c>
      <c r="Y102" s="25">
        <v>0</v>
      </c>
      <c r="Z102" s="25">
        <v>0</v>
      </c>
      <c r="AA102" s="25">
        <v>0</v>
      </c>
      <c r="AB102" s="25">
        <v>0</v>
      </c>
      <c r="AC102" s="58">
        <f t="shared" si="14"/>
        <v>0</v>
      </c>
      <c r="AD102" s="37">
        <v>0</v>
      </c>
      <c r="AE102" s="25">
        <v>0</v>
      </c>
      <c r="AF102" s="25">
        <v>0</v>
      </c>
      <c r="AG102" s="25">
        <v>0</v>
      </c>
      <c r="AH102" s="26">
        <f t="shared" si="15"/>
        <v>0</v>
      </c>
      <c r="AI102" s="37">
        <v>0</v>
      </c>
      <c r="AJ102" s="25">
        <v>0</v>
      </c>
      <c r="AK102" s="25">
        <v>0</v>
      </c>
      <c r="AL102" s="25">
        <v>0</v>
      </c>
      <c r="AM102" s="26">
        <f t="shared" si="16"/>
        <v>0</v>
      </c>
      <c r="AN102" s="37">
        <v>0</v>
      </c>
      <c r="AO102" s="25">
        <v>0</v>
      </c>
      <c r="AP102" s="25">
        <v>0</v>
      </c>
      <c r="AQ102" s="25">
        <v>0</v>
      </c>
      <c r="AR102" s="26">
        <f t="shared" si="17"/>
        <v>0</v>
      </c>
      <c r="AS102" s="37">
        <v>0</v>
      </c>
      <c r="AT102" s="25">
        <v>0</v>
      </c>
      <c r="AU102" s="25">
        <v>0</v>
      </c>
      <c r="AV102" s="25">
        <v>0</v>
      </c>
      <c r="AW102" s="26">
        <f t="shared" si="18"/>
        <v>0</v>
      </c>
      <c r="AX102" s="31">
        <f t="shared" si="19"/>
        <v>10</v>
      </c>
    </row>
    <row r="103" spans="2:50" x14ac:dyDescent="0.2">
      <c r="B103" s="49" t="s">
        <v>304</v>
      </c>
      <c r="C103" s="50" t="s">
        <v>47</v>
      </c>
      <c r="D103" s="52" t="s">
        <v>46</v>
      </c>
      <c r="E103" s="37">
        <v>10761.21</v>
      </c>
      <c r="F103" s="25">
        <v>5469.37</v>
      </c>
      <c r="G103" s="25">
        <v>11998.55</v>
      </c>
      <c r="H103" s="25">
        <v>20946.59</v>
      </c>
      <c r="I103" s="26">
        <f t="shared" si="10"/>
        <v>49175.72</v>
      </c>
      <c r="J103" s="37">
        <v>11752.045</v>
      </c>
      <c r="K103" s="25">
        <v>870</v>
      </c>
      <c r="L103" s="25">
        <v>10844.34</v>
      </c>
      <c r="M103" s="25">
        <v>31245.3</v>
      </c>
      <c r="N103" s="26">
        <f t="shared" si="11"/>
        <v>54711.684999999998</v>
      </c>
      <c r="O103" s="37">
        <v>60</v>
      </c>
      <c r="P103" s="25">
        <v>1000</v>
      </c>
      <c r="Q103" s="25">
        <v>4282</v>
      </c>
      <c r="R103" s="25">
        <v>6045.04</v>
      </c>
      <c r="S103" s="26">
        <f t="shared" si="12"/>
        <v>11387.04</v>
      </c>
      <c r="T103" s="55">
        <v>8500.69</v>
      </c>
      <c r="U103" s="25">
        <v>7903.13</v>
      </c>
      <c r="V103" s="25">
        <v>13931.66</v>
      </c>
      <c r="W103" s="25">
        <v>11818.89</v>
      </c>
      <c r="X103" s="33">
        <f t="shared" si="13"/>
        <v>42154.369999999995</v>
      </c>
      <c r="Y103" s="25">
        <v>5352.22</v>
      </c>
      <c r="Z103" s="25">
        <v>9924.2000000000007</v>
      </c>
      <c r="AA103" s="25">
        <v>7259.55</v>
      </c>
      <c r="AB103" s="25">
        <v>9044.14</v>
      </c>
      <c r="AC103" s="58">
        <f t="shared" si="14"/>
        <v>31580.11</v>
      </c>
      <c r="AD103" s="37">
        <v>12338.53</v>
      </c>
      <c r="AE103" s="25">
        <v>4025.3500000000004</v>
      </c>
      <c r="AF103" s="25">
        <v>6240.31</v>
      </c>
      <c r="AG103" s="25">
        <v>4992.51</v>
      </c>
      <c r="AH103" s="26">
        <f t="shared" si="15"/>
        <v>27596.700000000004</v>
      </c>
      <c r="AI103" s="37">
        <v>5858.41</v>
      </c>
      <c r="AJ103" s="25">
        <v>0</v>
      </c>
      <c r="AK103" s="25">
        <v>5890.51</v>
      </c>
      <c r="AL103" s="25">
        <v>10905.4</v>
      </c>
      <c r="AM103" s="26">
        <f t="shared" si="16"/>
        <v>22654.32</v>
      </c>
      <c r="AN103" s="37">
        <v>60</v>
      </c>
      <c r="AO103" s="25">
        <v>60</v>
      </c>
      <c r="AP103" s="25">
        <v>60</v>
      </c>
      <c r="AQ103" s="25">
        <v>20692.759999999998</v>
      </c>
      <c r="AR103" s="26">
        <f t="shared" si="17"/>
        <v>20872.759999999998</v>
      </c>
      <c r="AS103" s="37">
        <v>140</v>
      </c>
      <c r="AT103" s="25">
        <v>0</v>
      </c>
      <c r="AU103" s="25">
        <v>75</v>
      </c>
      <c r="AV103" s="25">
        <v>20991.16</v>
      </c>
      <c r="AW103" s="26">
        <f t="shared" si="18"/>
        <v>21206.16</v>
      </c>
      <c r="AX103" s="31">
        <f t="shared" si="19"/>
        <v>281338.86499999999</v>
      </c>
    </row>
    <row r="104" spans="2:50" x14ac:dyDescent="0.2">
      <c r="B104" s="49" t="s">
        <v>305</v>
      </c>
      <c r="C104" s="50" t="s">
        <v>48</v>
      </c>
      <c r="D104" s="52" t="s">
        <v>49</v>
      </c>
      <c r="E104" s="37">
        <v>5066242</v>
      </c>
      <c r="F104" s="25">
        <v>4973377</v>
      </c>
      <c r="G104" s="25">
        <v>4737051</v>
      </c>
      <c r="H104" s="25">
        <v>4967705</v>
      </c>
      <c r="I104" s="26">
        <f t="shared" si="10"/>
        <v>19744375</v>
      </c>
      <c r="J104" s="37">
        <v>2964508.4</v>
      </c>
      <c r="K104" s="25">
        <v>6374719.5199999996</v>
      </c>
      <c r="L104" s="25">
        <v>6180152.8600000003</v>
      </c>
      <c r="M104" s="25">
        <v>6203587.4500000002</v>
      </c>
      <c r="N104" s="26">
        <f t="shared" si="11"/>
        <v>21722968.23</v>
      </c>
      <c r="O104" s="37">
        <v>6419249</v>
      </c>
      <c r="P104" s="25">
        <v>6703987</v>
      </c>
      <c r="Q104" s="25">
        <v>5479879</v>
      </c>
      <c r="R104" s="25">
        <v>5885491</v>
      </c>
      <c r="S104" s="26">
        <f t="shared" si="12"/>
        <v>24488606</v>
      </c>
      <c r="T104" s="55">
        <v>6051404</v>
      </c>
      <c r="U104" s="25">
        <v>6346723</v>
      </c>
      <c r="V104" s="25">
        <v>6140191</v>
      </c>
      <c r="W104" s="25">
        <v>5830386</v>
      </c>
      <c r="X104" s="33">
        <f t="shared" si="13"/>
        <v>24368704</v>
      </c>
      <c r="Y104" s="25">
        <v>5642769</v>
      </c>
      <c r="Z104" s="25">
        <v>4235310</v>
      </c>
      <c r="AA104" s="25">
        <v>5406760</v>
      </c>
      <c r="AB104" s="25">
        <v>4550513</v>
      </c>
      <c r="AC104" s="58">
        <f t="shared" si="14"/>
        <v>19835352</v>
      </c>
      <c r="AD104" s="37">
        <v>4586024</v>
      </c>
      <c r="AE104" s="25">
        <v>3391840</v>
      </c>
      <c r="AF104" s="25">
        <v>3343394</v>
      </c>
      <c r="AG104" s="25">
        <v>3282252</v>
      </c>
      <c r="AH104" s="26">
        <f t="shared" si="15"/>
        <v>14603510</v>
      </c>
      <c r="AI104" s="37">
        <v>2587936</v>
      </c>
      <c r="AJ104" s="25">
        <v>3337554</v>
      </c>
      <c r="AK104" s="25">
        <v>3299095</v>
      </c>
      <c r="AL104" s="25">
        <v>2581389</v>
      </c>
      <c r="AM104" s="26">
        <f t="shared" si="16"/>
        <v>11805974</v>
      </c>
      <c r="AN104" s="37">
        <v>2305533</v>
      </c>
      <c r="AO104" s="25">
        <v>1900820</v>
      </c>
      <c r="AP104" s="25">
        <v>1457058</v>
      </c>
      <c r="AQ104" s="25">
        <v>896436</v>
      </c>
      <c r="AR104" s="26">
        <f t="shared" si="17"/>
        <v>6559847</v>
      </c>
      <c r="AS104" s="37">
        <v>798884</v>
      </c>
      <c r="AT104" s="25">
        <v>313271</v>
      </c>
      <c r="AU104" s="25">
        <v>456983</v>
      </c>
      <c r="AV104" s="25">
        <v>127193</v>
      </c>
      <c r="AW104" s="26">
        <f t="shared" si="18"/>
        <v>1696331</v>
      </c>
      <c r="AX104" s="31">
        <f t="shared" si="19"/>
        <v>144825667.23000002</v>
      </c>
    </row>
    <row r="105" spans="2:50" x14ac:dyDescent="0.2">
      <c r="B105" s="49" t="s">
        <v>306</v>
      </c>
      <c r="C105" s="50" t="s">
        <v>48</v>
      </c>
      <c r="D105" s="52" t="s">
        <v>50</v>
      </c>
      <c r="E105" s="37">
        <v>2817276</v>
      </c>
      <c r="F105" s="25">
        <v>3079367.77</v>
      </c>
      <c r="G105" s="25">
        <v>2379077</v>
      </c>
      <c r="H105" s="25">
        <v>2125370.0300000003</v>
      </c>
      <c r="I105" s="26">
        <f t="shared" si="10"/>
        <v>10401090.800000001</v>
      </c>
      <c r="J105" s="37">
        <v>1150873</v>
      </c>
      <c r="K105" s="25">
        <v>2002499</v>
      </c>
      <c r="L105" s="25">
        <v>2421545.4699999997</v>
      </c>
      <c r="M105" s="25">
        <v>2465192.25</v>
      </c>
      <c r="N105" s="26">
        <f t="shared" si="11"/>
        <v>8040109.7199999997</v>
      </c>
      <c r="O105" s="37">
        <v>1625781.03</v>
      </c>
      <c r="P105" s="25">
        <v>1608288</v>
      </c>
      <c r="Q105" s="25">
        <v>1665946.94</v>
      </c>
      <c r="R105" s="25">
        <v>2484483.3199999998</v>
      </c>
      <c r="S105" s="26">
        <f t="shared" si="12"/>
        <v>7384499.290000001</v>
      </c>
      <c r="T105" s="55">
        <v>2102146</v>
      </c>
      <c r="U105" s="25">
        <v>2337435</v>
      </c>
      <c r="V105" s="25">
        <v>1270235.93</v>
      </c>
      <c r="W105" s="25">
        <v>1607574</v>
      </c>
      <c r="X105" s="33">
        <f t="shared" si="13"/>
        <v>7317390.9299999997</v>
      </c>
      <c r="Y105" s="25">
        <v>1895430.46</v>
      </c>
      <c r="Z105" s="25">
        <v>2303465.4299999997</v>
      </c>
      <c r="AA105" s="25">
        <v>2642190.11</v>
      </c>
      <c r="AB105" s="25">
        <v>3314443.23</v>
      </c>
      <c r="AC105" s="58">
        <f t="shared" si="14"/>
        <v>10155529.23</v>
      </c>
      <c r="AD105" s="37">
        <v>3014953</v>
      </c>
      <c r="AE105" s="25">
        <v>3060369</v>
      </c>
      <c r="AF105" s="25">
        <v>3332635.21</v>
      </c>
      <c r="AG105" s="25">
        <v>4319428.2799999993</v>
      </c>
      <c r="AH105" s="26">
        <f t="shared" si="15"/>
        <v>13727385.49</v>
      </c>
      <c r="AI105" s="37">
        <v>4082837</v>
      </c>
      <c r="AJ105" s="25">
        <v>4386088</v>
      </c>
      <c r="AK105" s="25">
        <v>4076670</v>
      </c>
      <c r="AL105" s="25">
        <v>4087036</v>
      </c>
      <c r="AM105" s="26">
        <f t="shared" si="16"/>
        <v>16632631</v>
      </c>
      <c r="AN105" s="37">
        <v>4265366.72</v>
      </c>
      <c r="AO105" s="25">
        <v>4196622.5</v>
      </c>
      <c r="AP105" s="25">
        <v>4782524.76</v>
      </c>
      <c r="AQ105" s="25">
        <v>6028140</v>
      </c>
      <c r="AR105" s="26">
        <f t="shared" si="17"/>
        <v>19272653.979999997</v>
      </c>
      <c r="AS105" s="37">
        <v>4978019.5999999996</v>
      </c>
      <c r="AT105" s="25">
        <v>2036321.46</v>
      </c>
      <c r="AU105" s="25">
        <v>2629793</v>
      </c>
      <c r="AV105" s="25">
        <v>891909.21</v>
      </c>
      <c r="AW105" s="26">
        <f t="shared" si="18"/>
        <v>10536043.27</v>
      </c>
      <c r="AX105" s="31">
        <f t="shared" si="19"/>
        <v>103467333.70999999</v>
      </c>
    </row>
    <row r="106" spans="2:50" x14ac:dyDescent="0.2">
      <c r="B106" s="49" t="s">
        <v>307</v>
      </c>
      <c r="C106" s="50" t="s">
        <v>48</v>
      </c>
      <c r="D106" s="52" t="s">
        <v>51</v>
      </c>
      <c r="E106" s="37">
        <v>1219788</v>
      </c>
      <c r="F106" s="25">
        <v>1535156</v>
      </c>
      <c r="G106" s="25">
        <v>1443802</v>
      </c>
      <c r="H106" s="25">
        <v>862766</v>
      </c>
      <c r="I106" s="26">
        <f t="shared" si="10"/>
        <v>5061512</v>
      </c>
      <c r="J106" s="37">
        <v>381115</v>
      </c>
      <c r="K106" s="25">
        <v>554200</v>
      </c>
      <c r="L106" s="25">
        <v>921748</v>
      </c>
      <c r="M106" s="25">
        <v>1257096</v>
      </c>
      <c r="N106" s="26">
        <f t="shared" si="11"/>
        <v>3114159</v>
      </c>
      <c r="O106" s="37">
        <v>873574</v>
      </c>
      <c r="P106" s="25">
        <v>370643</v>
      </c>
      <c r="Q106" s="25">
        <v>381224</v>
      </c>
      <c r="R106" s="25">
        <v>875778</v>
      </c>
      <c r="S106" s="26">
        <f t="shared" si="12"/>
        <v>2501219</v>
      </c>
      <c r="T106" s="55">
        <v>921345</v>
      </c>
      <c r="U106" s="25">
        <v>272540</v>
      </c>
      <c r="V106" s="25">
        <v>141126</v>
      </c>
      <c r="W106" s="25">
        <v>376795</v>
      </c>
      <c r="X106" s="33">
        <f t="shared" si="13"/>
        <v>1711806</v>
      </c>
      <c r="Y106" s="25">
        <v>486140</v>
      </c>
      <c r="Z106" s="25">
        <v>655557</v>
      </c>
      <c r="AA106" s="25">
        <v>721872</v>
      </c>
      <c r="AB106" s="25">
        <v>873424</v>
      </c>
      <c r="AC106" s="58">
        <f t="shared" si="14"/>
        <v>2736993</v>
      </c>
      <c r="AD106" s="37">
        <v>746160</v>
      </c>
      <c r="AE106" s="25">
        <v>1023400</v>
      </c>
      <c r="AF106" s="25">
        <v>823606</v>
      </c>
      <c r="AG106" s="25">
        <v>1237293</v>
      </c>
      <c r="AH106" s="26">
        <f t="shared" si="15"/>
        <v>3830459</v>
      </c>
      <c r="AI106" s="37">
        <v>797163</v>
      </c>
      <c r="AJ106" s="25">
        <v>654583</v>
      </c>
      <c r="AK106" s="25">
        <v>720964</v>
      </c>
      <c r="AL106" s="25">
        <v>464721</v>
      </c>
      <c r="AM106" s="26">
        <f t="shared" si="16"/>
        <v>2637431</v>
      </c>
      <c r="AN106" s="37">
        <v>163379</v>
      </c>
      <c r="AO106" s="25">
        <v>143945</v>
      </c>
      <c r="AP106" s="25">
        <v>112501</v>
      </c>
      <c r="AQ106" s="25">
        <v>167620</v>
      </c>
      <c r="AR106" s="26">
        <f t="shared" si="17"/>
        <v>587445</v>
      </c>
      <c r="AS106" s="37">
        <v>167084</v>
      </c>
      <c r="AT106" s="25">
        <v>7127</v>
      </c>
      <c r="AU106" s="25">
        <v>116620</v>
      </c>
      <c r="AV106" s="25">
        <v>53191</v>
      </c>
      <c r="AW106" s="26">
        <f t="shared" si="18"/>
        <v>344022</v>
      </c>
      <c r="AX106" s="31">
        <f t="shared" si="19"/>
        <v>22525046</v>
      </c>
    </row>
    <row r="107" spans="2:50" x14ac:dyDescent="0.2">
      <c r="B107" s="49">
        <v>54051</v>
      </c>
      <c r="C107" s="50" t="s">
        <v>71</v>
      </c>
      <c r="D107" s="52" t="s">
        <v>52</v>
      </c>
      <c r="E107" s="37">
        <v>3770.75</v>
      </c>
      <c r="F107" s="25">
        <v>6526.94</v>
      </c>
      <c r="G107" s="25">
        <v>11747.6</v>
      </c>
      <c r="H107" s="25">
        <v>3164.5</v>
      </c>
      <c r="I107" s="26">
        <f t="shared" si="10"/>
        <v>25209.79</v>
      </c>
      <c r="J107" s="37">
        <v>182.64</v>
      </c>
      <c r="K107" s="25">
        <v>0</v>
      </c>
      <c r="L107" s="25">
        <v>742.27</v>
      </c>
      <c r="M107" s="25">
        <v>8076.3314294000002</v>
      </c>
      <c r="N107" s="26">
        <f t="shared" si="11"/>
        <v>9001.2414294000009</v>
      </c>
      <c r="O107" s="37">
        <v>5761.67</v>
      </c>
      <c r="P107" s="25">
        <v>154.88</v>
      </c>
      <c r="Q107" s="25">
        <v>13791.12</v>
      </c>
      <c r="R107" s="25">
        <v>13701.87</v>
      </c>
      <c r="S107" s="26">
        <f t="shared" si="12"/>
        <v>33409.54</v>
      </c>
      <c r="T107" s="55">
        <v>10486.57</v>
      </c>
      <c r="U107" s="25">
        <v>12314.88</v>
      </c>
      <c r="V107" s="25">
        <v>6126.46</v>
      </c>
      <c r="W107" s="25">
        <v>15022.19</v>
      </c>
      <c r="X107" s="33">
        <f t="shared" si="13"/>
        <v>43950.1</v>
      </c>
      <c r="Y107" s="25">
        <v>15011.65</v>
      </c>
      <c r="Z107" s="25">
        <v>11256.14</v>
      </c>
      <c r="AA107" s="25">
        <v>22340.16</v>
      </c>
      <c r="AB107" s="25">
        <v>6141.43</v>
      </c>
      <c r="AC107" s="58">
        <f t="shared" si="14"/>
        <v>54749.38</v>
      </c>
      <c r="AD107" s="37">
        <v>3559.82</v>
      </c>
      <c r="AE107" s="25">
        <v>5438.8099999999995</v>
      </c>
      <c r="AF107" s="25">
        <v>5556.61</v>
      </c>
      <c r="AG107" s="25">
        <v>7281.24</v>
      </c>
      <c r="AH107" s="26">
        <f t="shared" si="15"/>
        <v>21836.479999999996</v>
      </c>
      <c r="AI107" s="37">
        <v>9089.7099999999991</v>
      </c>
      <c r="AJ107" s="25">
        <v>326</v>
      </c>
      <c r="AK107" s="25">
        <v>749.99</v>
      </c>
      <c r="AL107" s="25">
        <v>34390.270000000004</v>
      </c>
      <c r="AM107" s="26">
        <f t="shared" si="16"/>
        <v>44555.97</v>
      </c>
      <c r="AN107" s="37">
        <v>15087.93</v>
      </c>
      <c r="AO107" s="25">
        <v>2235.38</v>
      </c>
      <c r="AP107" s="25">
        <v>3885.46</v>
      </c>
      <c r="AQ107" s="25">
        <v>23077.38</v>
      </c>
      <c r="AR107" s="26">
        <f t="shared" si="17"/>
        <v>44286.15</v>
      </c>
      <c r="AS107" s="37">
        <v>1750.55</v>
      </c>
      <c r="AT107" s="25">
        <v>4564.3500000000004</v>
      </c>
      <c r="AU107" s="25">
        <v>1936.46</v>
      </c>
      <c r="AV107" s="25">
        <v>18628.759999999998</v>
      </c>
      <c r="AW107" s="26">
        <f t="shared" si="18"/>
        <v>26880.12</v>
      </c>
      <c r="AX107" s="31">
        <f t="shared" si="19"/>
        <v>303878.77142940002</v>
      </c>
    </row>
    <row r="108" spans="2:50" x14ac:dyDescent="0.2">
      <c r="B108" s="49" t="s">
        <v>308</v>
      </c>
      <c r="C108" s="50" t="s">
        <v>71</v>
      </c>
      <c r="D108" s="52" t="s">
        <v>53</v>
      </c>
      <c r="E108" s="37">
        <v>15109.21</v>
      </c>
      <c r="F108" s="25">
        <v>15593.74</v>
      </c>
      <c r="G108" s="25">
        <v>19376.29</v>
      </c>
      <c r="H108" s="25">
        <v>33908.17</v>
      </c>
      <c r="I108" s="26">
        <f t="shared" si="10"/>
        <v>83987.41</v>
      </c>
      <c r="J108" s="37">
        <v>6731.12</v>
      </c>
      <c r="K108" s="25">
        <v>14306.02</v>
      </c>
      <c r="L108" s="25">
        <v>18460.939999999999</v>
      </c>
      <c r="M108" s="25">
        <v>76099.58898</v>
      </c>
      <c r="N108" s="26">
        <f t="shared" si="11"/>
        <v>115597.66898</v>
      </c>
      <c r="O108" s="37">
        <v>24967.27</v>
      </c>
      <c r="P108" s="25">
        <v>1552.94</v>
      </c>
      <c r="Q108" s="25">
        <v>42114.99</v>
      </c>
      <c r="R108" s="25">
        <v>65327.89</v>
      </c>
      <c r="S108" s="26">
        <f t="shared" si="12"/>
        <v>133963.09</v>
      </c>
      <c r="T108" s="55">
        <v>19775.8</v>
      </c>
      <c r="U108" s="25">
        <v>33717.019999999997</v>
      </c>
      <c r="V108" s="25">
        <v>18267.990000000002</v>
      </c>
      <c r="W108" s="25">
        <v>56680.47</v>
      </c>
      <c r="X108" s="33">
        <f t="shared" si="13"/>
        <v>128441.28</v>
      </c>
      <c r="Y108" s="25">
        <v>48568.27</v>
      </c>
      <c r="Z108" s="25">
        <v>49159.47</v>
      </c>
      <c r="AA108" s="25">
        <v>59930.96</v>
      </c>
      <c r="AB108" s="25">
        <v>103027.24</v>
      </c>
      <c r="AC108" s="58">
        <f t="shared" si="14"/>
        <v>260685.94</v>
      </c>
      <c r="AD108" s="37">
        <v>32567.439999999999</v>
      </c>
      <c r="AE108" s="25">
        <v>104576.42</v>
      </c>
      <c r="AF108" s="25">
        <v>43278.899999999994</v>
      </c>
      <c r="AG108" s="25">
        <v>96455.909999999989</v>
      </c>
      <c r="AH108" s="26">
        <f t="shared" si="15"/>
        <v>276878.67</v>
      </c>
      <c r="AI108" s="37">
        <v>66924.490000000005</v>
      </c>
      <c r="AJ108" s="25">
        <v>48387.15</v>
      </c>
      <c r="AK108" s="25">
        <v>54794.67</v>
      </c>
      <c r="AL108" s="25">
        <v>159547.34000000003</v>
      </c>
      <c r="AM108" s="26">
        <f t="shared" si="16"/>
        <v>329653.65000000002</v>
      </c>
      <c r="AN108" s="37">
        <v>33736.020000000004</v>
      </c>
      <c r="AO108" s="25">
        <v>66751.220000000016</v>
      </c>
      <c r="AP108" s="25">
        <v>21906.93</v>
      </c>
      <c r="AQ108" s="25">
        <v>92438.299999999988</v>
      </c>
      <c r="AR108" s="26">
        <f t="shared" si="17"/>
        <v>214832.47</v>
      </c>
      <c r="AS108" s="37">
        <v>55136.26</v>
      </c>
      <c r="AT108" s="25">
        <v>45485.100000000006</v>
      </c>
      <c r="AU108" s="25">
        <v>42439.11</v>
      </c>
      <c r="AV108" s="25">
        <v>147411.94999999998</v>
      </c>
      <c r="AW108" s="26">
        <f t="shared" si="18"/>
        <v>290472.42000000004</v>
      </c>
      <c r="AX108" s="31">
        <f t="shared" si="19"/>
        <v>1834512.5989800002</v>
      </c>
    </row>
    <row r="109" spans="2:50" x14ac:dyDescent="0.2">
      <c r="B109" s="49" t="s">
        <v>309</v>
      </c>
      <c r="C109" s="50" t="s">
        <v>71</v>
      </c>
      <c r="D109" s="52" t="s">
        <v>54</v>
      </c>
      <c r="E109" s="37">
        <v>3762</v>
      </c>
      <c r="F109" s="25">
        <v>4649.62</v>
      </c>
      <c r="G109" s="25">
        <v>2465.77</v>
      </c>
      <c r="H109" s="25">
        <v>3087.66</v>
      </c>
      <c r="I109" s="26">
        <f t="shared" si="10"/>
        <v>13965.05</v>
      </c>
      <c r="J109" s="37">
        <v>791.34</v>
      </c>
      <c r="K109" s="25">
        <v>794.29</v>
      </c>
      <c r="L109" s="25">
        <v>3536.11</v>
      </c>
      <c r="M109" s="25">
        <v>10504.811052999999</v>
      </c>
      <c r="N109" s="26">
        <f t="shared" si="11"/>
        <v>15626.551052999999</v>
      </c>
      <c r="O109" s="37">
        <v>819</v>
      </c>
      <c r="P109" s="25">
        <v>42.64</v>
      </c>
      <c r="Q109" s="25">
        <v>438.74</v>
      </c>
      <c r="R109" s="25">
        <v>21398</v>
      </c>
      <c r="S109" s="26">
        <f t="shared" si="12"/>
        <v>22698.38</v>
      </c>
      <c r="T109" s="55">
        <v>0</v>
      </c>
      <c r="U109" s="25">
        <v>1662.44</v>
      </c>
      <c r="V109" s="25">
        <v>507.5</v>
      </c>
      <c r="W109" s="25">
        <v>12640.04</v>
      </c>
      <c r="X109" s="33">
        <f t="shared" si="13"/>
        <v>14809.980000000001</v>
      </c>
      <c r="Y109" s="25">
        <v>2790.66</v>
      </c>
      <c r="Z109" s="25">
        <v>2042.21</v>
      </c>
      <c r="AA109" s="25">
        <v>2037.91</v>
      </c>
      <c r="AB109" s="25">
        <v>1809.5</v>
      </c>
      <c r="AC109" s="58">
        <f t="shared" si="14"/>
        <v>8680.2799999999988</v>
      </c>
      <c r="AD109" s="37">
        <v>2862.52</v>
      </c>
      <c r="AE109" s="25">
        <v>3510.95</v>
      </c>
      <c r="AF109" s="25">
        <v>59.29</v>
      </c>
      <c r="AG109" s="25">
        <v>1067.81</v>
      </c>
      <c r="AH109" s="26">
        <f t="shared" si="15"/>
        <v>7500.57</v>
      </c>
      <c r="AI109" s="37">
        <v>210.57</v>
      </c>
      <c r="AJ109" s="25">
        <v>0</v>
      </c>
      <c r="AK109" s="25">
        <v>0</v>
      </c>
      <c r="AL109" s="25">
        <v>0</v>
      </c>
      <c r="AM109" s="26">
        <f t="shared" si="16"/>
        <v>210.57</v>
      </c>
      <c r="AN109" s="37">
        <v>146.36000000000001</v>
      </c>
      <c r="AO109" s="25">
        <v>0</v>
      </c>
      <c r="AP109" s="25">
        <v>688.55</v>
      </c>
      <c r="AQ109" s="25">
        <v>1016.7</v>
      </c>
      <c r="AR109" s="26">
        <f t="shared" si="17"/>
        <v>1851.6100000000001</v>
      </c>
      <c r="AS109" s="37">
        <v>0</v>
      </c>
      <c r="AT109" s="25">
        <v>0</v>
      </c>
      <c r="AU109" s="25">
        <v>0</v>
      </c>
      <c r="AV109" s="25">
        <v>0</v>
      </c>
      <c r="AW109" s="26">
        <f t="shared" si="18"/>
        <v>0</v>
      </c>
      <c r="AX109" s="31">
        <f t="shared" si="19"/>
        <v>85342.991052999991</v>
      </c>
    </row>
    <row r="110" spans="2:50" x14ac:dyDescent="0.2">
      <c r="B110" s="49" t="s">
        <v>310</v>
      </c>
      <c r="C110" s="50" t="s">
        <v>71</v>
      </c>
      <c r="D110" s="52" t="s">
        <v>55</v>
      </c>
      <c r="E110" s="37">
        <v>1746.87</v>
      </c>
      <c r="F110" s="25">
        <v>8802.5</v>
      </c>
      <c r="G110" s="25">
        <v>4950.08</v>
      </c>
      <c r="H110" s="25">
        <v>1812.71</v>
      </c>
      <c r="I110" s="26">
        <f t="shared" si="10"/>
        <v>17312.16</v>
      </c>
      <c r="J110" s="37">
        <v>1909.35</v>
      </c>
      <c r="K110" s="25">
        <v>1224.97</v>
      </c>
      <c r="L110" s="25">
        <v>2527.15</v>
      </c>
      <c r="M110" s="25">
        <v>10494.158326999999</v>
      </c>
      <c r="N110" s="26">
        <f t="shared" si="11"/>
        <v>16155.628326999999</v>
      </c>
      <c r="O110" s="37">
        <v>1775.06</v>
      </c>
      <c r="P110" s="25">
        <v>305.64</v>
      </c>
      <c r="Q110" s="25">
        <v>1242.81</v>
      </c>
      <c r="R110" s="25">
        <v>17773.7</v>
      </c>
      <c r="S110" s="26">
        <f t="shared" si="12"/>
        <v>21097.21</v>
      </c>
      <c r="T110" s="55">
        <v>1159.75</v>
      </c>
      <c r="U110" s="25">
        <v>877.51</v>
      </c>
      <c r="V110" s="25">
        <v>25.01</v>
      </c>
      <c r="W110" s="25">
        <v>15637.44</v>
      </c>
      <c r="X110" s="33">
        <f t="shared" si="13"/>
        <v>17699.71</v>
      </c>
      <c r="Y110" s="25">
        <v>2625.3</v>
      </c>
      <c r="Z110" s="25">
        <v>8853.0300000000007</v>
      </c>
      <c r="AA110" s="25">
        <v>0</v>
      </c>
      <c r="AB110" s="25">
        <v>10125.67</v>
      </c>
      <c r="AC110" s="58">
        <f t="shared" si="14"/>
        <v>21604</v>
      </c>
      <c r="AD110" s="37">
        <v>325.81</v>
      </c>
      <c r="AE110" s="25">
        <v>8188.35</v>
      </c>
      <c r="AF110" s="25">
        <v>5986.1900000000005</v>
      </c>
      <c r="AG110" s="25">
        <v>7570.23</v>
      </c>
      <c r="AH110" s="26">
        <f t="shared" si="15"/>
        <v>22070.58</v>
      </c>
      <c r="AI110" s="37">
        <v>6367</v>
      </c>
      <c r="AJ110" s="25">
        <v>10809.74</v>
      </c>
      <c r="AK110" s="25">
        <v>8933.34</v>
      </c>
      <c r="AL110" s="25">
        <v>14708.560000000001</v>
      </c>
      <c r="AM110" s="26">
        <f t="shared" si="16"/>
        <v>40818.639999999999</v>
      </c>
      <c r="AN110" s="37">
        <v>4403.0700000000006</v>
      </c>
      <c r="AO110" s="25">
        <v>6242.88</v>
      </c>
      <c r="AP110" s="25">
        <v>1530.95</v>
      </c>
      <c r="AQ110" s="25">
        <v>7654.87</v>
      </c>
      <c r="AR110" s="26">
        <f t="shared" si="17"/>
        <v>19831.77</v>
      </c>
      <c r="AS110" s="37">
        <v>3628.62</v>
      </c>
      <c r="AT110" s="25">
        <v>3368.46</v>
      </c>
      <c r="AU110" s="25">
        <v>3785.79</v>
      </c>
      <c r="AV110" s="25">
        <v>11156.869999999999</v>
      </c>
      <c r="AW110" s="26">
        <f t="shared" si="18"/>
        <v>21939.739999999998</v>
      </c>
      <c r="AX110" s="31">
        <f t="shared" si="19"/>
        <v>198529.43832699998</v>
      </c>
    </row>
    <row r="111" spans="2:50" x14ac:dyDescent="0.2">
      <c r="B111" s="49" t="s">
        <v>311</v>
      </c>
      <c r="C111" s="50" t="s">
        <v>71</v>
      </c>
      <c r="D111" s="52" t="s">
        <v>56</v>
      </c>
      <c r="E111" s="37">
        <v>35.22</v>
      </c>
      <c r="F111" s="25">
        <v>0</v>
      </c>
      <c r="G111" s="25">
        <v>4044.55</v>
      </c>
      <c r="H111" s="25">
        <v>0</v>
      </c>
      <c r="I111" s="26">
        <f t="shared" si="10"/>
        <v>4079.77</v>
      </c>
      <c r="J111" s="37">
        <v>397.8</v>
      </c>
      <c r="K111" s="25">
        <v>3913.07</v>
      </c>
      <c r="L111" s="25">
        <v>0</v>
      </c>
      <c r="M111" s="25">
        <v>0</v>
      </c>
      <c r="N111" s="26">
        <f t="shared" si="11"/>
        <v>4310.87</v>
      </c>
      <c r="O111" s="37">
        <v>0</v>
      </c>
      <c r="P111" s="25">
        <v>0</v>
      </c>
      <c r="Q111" s="25">
        <v>0</v>
      </c>
      <c r="R111" s="25">
        <v>7692.61</v>
      </c>
      <c r="S111" s="26">
        <f t="shared" si="12"/>
        <v>7692.61</v>
      </c>
      <c r="T111" s="55">
        <v>1263.6300000000001</v>
      </c>
      <c r="U111" s="25">
        <v>604.19000000000005</v>
      </c>
      <c r="V111" s="25">
        <v>0</v>
      </c>
      <c r="W111" s="25">
        <v>3578.59</v>
      </c>
      <c r="X111" s="33">
        <f t="shared" si="13"/>
        <v>5446.41</v>
      </c>
      <c r="Y111" s="25">
        <v>1245.3599999999999</v>
      </c>
      <c r="Z111" s="25">
        <v>2681.99</v>
      </c>
      <c r="AA111" s="25">
        <v>0</v>
      </c>
      <c r="AB111" s="25">
        <v>9201.91</v>
      </c>
      <c r="AC111" s="58">
        <f t="shared" si="14"/>
        <v>13129.259999999998</v>
      </c>
      <c r="AD111" s="37">
        <v>0</v>
      </c>
      <c r="AE111" s="25">
        <v>0</v>
      </c>
      <c r="AF111" s="25">
        <v>2841.33</v>
      </c>
      <c r="AG111" s="25">
        <v>1993.93</v>
      </c>
      <c r="AH111" s="26">
        <f t="shared" si="15"/>
        <v>4835.26</v>
      </c>
      <c r="AI111" s="37">
        <v>377.42</v>
      </c>
      <c r="AJ111" s="25">
        <v>0</v>
      </c>
      <c r="AK111" s="25">
        <v>0</v>
      </c>
      <c r="AL111" s="25">
        <v>0</v>
      </c>
      <c r="AM111" s="26">
        <f t="shared" si="16"/>
        <v>377.42</v>
      </c>
      <c r="AN111" s="37">
        <v>0</v>
      </c>
      <c r="AO111" s="25">
        <v>1420.1</v>
      </c>
      <c r="AP111" s="25">
        <v>0</v>
      </c>
      <c r="AQ111" s="25">
        <v>10624.11</v>
      </c>
      <c r="AR111" s="26">
        <f t="shared" si="17"/>
        <v>12044.210000000001</v>
      </c>
      <c r="AS111" s="37">
        <v>0</v>
      </c>
      <c r="AT111" s="25">
        <v>0</v>
      </c>
      <c r="AU111" s="25">
        <v>0</v>
      </c>
      <c r="AV111" s="25">
        <v>16065.31</v>
      </c>
      <c r="AW111" s="26">
        <f t="shared" si="18"/>
        <v>16065.31</v>
      </c>
      <c r="AX111" s="31">
        <f t="shared" si="19"/>
        <v>67981.119999999995</v>
      </c>
    </row>
    <row r="112" spans="2:50" x14ac:dyDescent="0.2">
      <c r="B112" s="49" t="s">
        <v>312</v>
      </c>
      <c r="C112" s="50" t="s">
        <v>71</v>
      </c>
      <c r="D112" s="52" t="s">
        <v>57</v>
      </c>
      <c r="E112" s="37">
        <v>119579.906</v>
      </c>
      <c r="F112" s="25">
        <v>98866.072</v>
      </c>
      <c r="G112" s="25">
        <v>154008.57999999999</v>
      </c>
      <c r="H112" s="25">
        <v>83794.200000000012</v>
      </c>
      <c r="I112" s="26">
        <f t="shared" si="10"/>
        <v>456248.75799999997</v>
      </c>
      <c r="J112" s="37">
        <v>46092.4</v>
      </c>
      <c r="K112" s="25">
        <v>100914.41</v>
      </c>
      <c r="L112" s="25">
        <v>65456.08</v>
      </c>
      <c r="M112" s="25">
        <v>125425.94859000001</v>
      </c>
      <c r="N112" s="26">
        <f t="shared" si="11"/>
        <v>337888.83859000006</v>
      </c>
      <c r="O112" s="37">
        <v>85016.3</v>
      </c>
      <c r="P112" s="25">
        <v>45473.64</v>
      </c>
      <c r="Q112" s="25">
        <v>97658.18</v>
      </c>
      <c r="R112" s="25">
        <v>279463.21999999997</v>
      </c>
      <c r="S112" s="26">
        <f t="shared" si="12"/>
        <v>507611.33999999997</v>
      </c>
      <c r="T112" s="55">
        <v>79698.52</v>
      </c>
      <c r="U112" s="25">
        <v>115303.86</v>
      </c>
      <c r="V112" s="25">
        <v>62473.22</v>
      </c>
      <c r="W112" s="25">
        <v>218850.67</v>
      </c>
      <c r="X112" s="33">
        <f t="shared" si="13"/>
        <v>476326.27</v>
      </c>
      <c r="Y112" s="25">
        <v>150383.03</v>
      </c>
      <c r="Z112" s="25">
        <v>149351.79999999999</v>
      </c>
      <c r="AA112" s="25">
        <v>145183.64000000001</v>
      </c>
      <c r="AB112" s="25">
        <v>176943.57</v>
      </c>
      <c r="AC112" s="58">
        <f t="shared" si="14"/>
        <v>621862.04</v>
      </c>
      <c r="AD112" s="37">
        <v>111939.3</v>
      </c>
      <c r="AE112" s="25">
        <v>141158.69</v>
      </c>
      <c r="AF112" s="25">
        <v>126450.74</v>
      </c>
      <c r="AG112" s="25">
        <v>190844.65</v>
      </c>
      <c r="AH112" s="26">
        <f t="shared" si="15"/>
        <v>570393.38</v>
      </c>
      <c r="AI112" s="37">
        <v>107126.87</v>
      </c>
      <c r="AJ112" s="25">
        <v>120696.27</v>
      </c>
      <c r="AK112" s="25">
        <v>89987.21</v>
      </c>
      <c r="AL112" s="25">
        <v>219760.54999999996</v>
      </c>
      <c r="AM112" s="26">
        <f t="shared" si="16"/>
        <v>537570.9</v>
      </c>
      <c r="AN112" s="37">
        <v>96665.44</v>
      </c>
      <c r="AO112" s="25">
        <v>106664.90999000001</v>
      </c>
      <c r="AP112" s="25">
        <v>116790.47</v>
      </c>
      <c r="AQ112" s="25">
        <v>161000.86499999999</v>
      </c>
      <c r="AR112" s="26">
        <f t="shared" si="17"/>
        <v>481121.68498999998</v>
      </c>
      <c r="AS112" s="37">
        <v>73174.16</v>
      </c>
      <c r="AT112" s="25">
        <v>69433.360000000015</v>
      </c>
      <c r="AU112" s="25">
        <v>66119.11</v>
      </c>
      <c r="AV112" s="25">
        <v>269999.14</v>
      </c>
      <c r="AW112" s="26">
        <f t="shared" si="18"/>
        <v>478725.77</v>
      </c>
      <c r="AX112" s="31">
        <f t="shared" si="19"/>
        <v>4467748.9815800004</v>
      </c>
    </row>
    <row r="113" spans="2:50" x14ac:dyDescent="0.2">
      <c r="B113" s="49" t="s">
        <v>313</v>
      </c>
      <c r="C113" s="50" t="s">
        <v>71</v>
      </c>
      <c r="D113" s="52" t="s">
        <v>58</v>
      </c>
      <c r="E113" s="37">
        <v>13475.1</v>
      </c>
      <c r="F113" s="25">
        <v>13070.91</v>
      </c>
      <c r="G113" s="25">
        <v>16992.759999999998</v>
      </c>
      <c r="H113" s="25">
        <v>10619.44</v>
      </c>
      <c r="I113" s="26">
        <f t="shared" si="10"/>
        <v>54158.210000000006</v>
      </c>
      <c r="J113" s="37">
        <v>1999.35</v>
      </c>
      <c r="K113" s="25">
        <v>6929.88</v>
      </c>
      <c r="L113" s="25">
        <v>3644.68</v>
      </c>
      <c r="M113" s="25">
        <v>31555.008889000001</v>
      </c>
      <c r="N113" s="26">
        <f t="shared" si="11"/>
        <v>44128.918889</v>
      </c>
      <c r="O113" s="37">
        <v>9957.67</v>
      </c>
      <c r="P113" s="25">
        <v>30</v>
      </c>
      <c r="Q113" s="25">
        <v>21253.48</v>
      </c>
      <c r="R113" s="25">
        <v>16016.9</v>
      </c>
      <c r="S113" s="26">
        <f t="shared" si="12"/>
        <v>47258.05</v>
      </c>
      <c r="T113" s="55">
        <v>7415.6</v>
      </c>
      <c r="U113" s="25">
        <v>11673.59</v>
      </c>
      <c r="V113" s="25">
        <v>5024.6499999999996</v>
      </c>
      <c r="W113" s="25">
        <v>26692.67</v>
      </c>
      <c r="X113" s="33">
        <f t="shared" si="13"/>
        <v>50806.51</v>
      </c>
      <c r="Y113" s="25">
        <v>11363.97</v>
      </c>
      <c r="Z113" s="25">
        <v>3935.22</v>
      </c>
      <c r="AA113" s="25">
        <v>1803.08</v>
      </c>
      <c r="AB113" s="25">
        <v>35239.85</v>
      </c>
      <c r="AC113" s="58">
        <f t="shared" si="14"/>
        <v>52342.119999999995</v>
      </c>
      <c r="AD113" s="37">
        <v>9884.2099999999991</v>
      </c>
      <c r="AE113" s="25">
        <v>29790.82</v>
      </c>
      <c r="AF113" s="25">
        <v>14760.83</v>
      </c>
      <c r="AG113" s="25">
        <v>21988.960000000003</v>
      </c>
      <c r="AH113" s="26">
        <f t="shared" si="15"/>
        <v>76424.820000000007</v>
      </c>
      <c r="AI113" s="37">
        <v>8081.88</v>
      </c>
      <c r="AJ113" s="25">
        <v>5729.81</v>
      </c>
      <c r="AK113" s="25">
        <v>6527.88</v>
      </c>
      <c r="AL113" s="25">
        <v>30589.09</v>
      </c>
      <c r="AM113" s="26">
        <f t="shared" si="16"/>
        <v>50928.66</v>
      </c>
      <c r="AN113" s="37">
        <v>3171.46</v>
      </c>
      <c r="AO113" s="25">
        <v>10151.780000000001</v>
      </c>
      <c r="AP113" s="25">
        <v>9248.5</v>
      </c>
      <c r="AQ113" s="25">
        <v>68637.11</v>
      </c>
      <c r="AR113" s="26">
        <f t="shared" si="17"/>
        <v>91208.85</v>
      </c>
      <c r="AS113" s="37">
        <v>3309.3399999999997</v>
      </c>
      <c r="AT113" s="25">
        <v>10429.24</v>
      </c>
      <c r="AU113" s="25">
        <v>6579.19</v>
      </c>
      <c r="AV113" s="25">
        <v>44445.919999999998</v>
      </c>
      <c r="AW113" s="26">
        <f t="shared" si="18"/>
        <v>64763.69</v>
      </c>
      <c r="AX113" s="31">
        <f t="shared" si="19"/>
        <v>532019.828889</v>
      </c>
    </row>
    <row r="114" spans="2:50" x14ac:dyDescent="0.2">
      <c r="B114" s="49" t="s">
        <v>314</v>
      </c>
      <c r="C114" s="50" t="s">
        <v>71</v>
      </c>
      <c r="D114" s="52" t="s">
        <v>59</v>
      </c>
      <c r="E114" s="37">
        <v>105970.38</v>
      </c>
      <c r="F114" s="25">
        <v>96803.884999999995</v>
      </c>
      <c r="G114" s="25">
        <v>127497.53</v>
      </c>
      <c r="H114" s="25">
        <v>105363.87000000001</v>
      </c>
      <c r="I114" s="26">
        <f t="shared" si="10"/>
        <v>435635.66500000004</v>
      </c>
      <c r="J114" s="37">
        <v>67561.13</v>
      </c>
      <c r="K114" s="25">
        <v>102191.05</v>
      </c>
      <c r="L114" s="25">
        <v>125009.45</v>
      </c>
      <c r="M114" s="25">
        <v>191688.62542999999</v>
      </c>
      <c r="N114" s="26">
        <f t="shared" si="11"/>
        <v>486450.25543000002</v>
      </c>
      <c r="O114" s="37">
        <v>205911.16</v>
      </c>
      <c r="P114" s="25">
        <v>61539.93</v>
      </c>
      <c r="Q114" s="25">
        <v>63341.88</v>
      </c>
      <c r="R114" s="25">
        <v>229096.37</v>
      </c>
      <c r="S114" s="26">
        <f t="shared" si="12"/>
        <v>559889.34000000008</v>
      </c>
      <c r="T114" s="55">
        <v>52642.92</v>
      </c>
      <c r="U114" s="25">
        <v>153808.76</v>
      </c>
      <c r="V114" s="25">
        <v>112232.12</v>
      </c>
      <c r="W114" s="25">
        <v>166130</v>
      </c>
      <c r="X114" s="33">
        <f t="shared" si="13"/>
        <v>484813.8</v>
      </c>
      <c r="Y114" s="25">
        <v>23585.39</v>
      </c>
      <c r="Z114" s="25">
        <v>118269.12</v>
      </c>
      <c r="AA114" s="25">
        <v>70643.710000000006</v>
      </c>
      <c r="AB114" s="25">
        <v>153443.66</v>
      </c>
      <c r="AC114" s="58">
        <f t="shared" si="14"/>
        <v>365941.88</v>
      </c>
      <c r="AD114" s="37">
        <v>92742.98</v>
      </c>
      <c r="AE114" s="25">
        <v>96724.49</v>
      </c>
      <c r="AF114" s="25">
        <v>85143.62</v>
      </c>
      <c r="AG114" s="25">
        <v>86224.65</v>
      </c>
      <c r="AH114" s="26">
        <f t="shared" si="15"/>
        <v>360835.74</v>
      </c>
      <c r="AI114" s="37">
        <v>99788.790000000008</v>
      </c>
      <c r="AJ114" s="25">
        <v>77694.89</v>
      </c>
      <c r="AK114" s="25">
        <v>58066.979999999996</v>
      </c>
      <c r="AL114" s="25">
        <v>97935.010000000024</v>
      </c>
      <c r="AM114" s="26">
        <f t="shared" si="16"/>
        <v>333485.67</v>
      </c>
      <c r="AN114" s="37">
        <v>74508.639999999999</v>
      </c>
      <c r="AO114" s="25">
        <v>62599.210500000008</v>
      </c>
      <c r="AP114" s="25">
        <v>84928.04</v>
      </c>
      <c r="AQ114" s="25">
        <v>100897.48</v>
      </c>
      <c r="AR114" s="26">
        <f t="shared" si="17"/>
        <v>322933.37049999996</v>
      </c>
      <c r="AS114" s="37">
        <v>56736.700000000004</v>
      </c>
      <c r="AT114" s="25">
        <v>35263.43</v>
      </c>
      <c r="AU114" s="25">
        <v>42012.3</v>
      </c>
      <c r="AV114" s="25">
        <v>96674.15</v>
      </c>
      <c r="AW114" s="26">
        <f t="shared" si="18"/>
        <v>230686.58</v>
      </c>
      <c r="AX114" s="31">
        <f t="shared" si="19"/>
        <v>3580672.3009300008</v>
      </c>
    </row>
    <row r="115" spans="2:50" x14ac:dyDescent="0.2">
      <c r="B115" s="49" t="s">
        <v>315</v>
      </c>
      <c r="C115" s="50" t="s">
        <v>71</v>
      </c>
      <c r="D115" s="52" t="s">
        <v>60</v>
      </c>
      <c r="E115" s="37">
        <v>0</v>
      </c>
      <c r="F115" s="25">
        <v>0</v>
      </c>
      <c r="G115" s="25">
        <v>0</v>
      </c>
      <c r="H115" s="25">
        <v>0</v>
      </c>
      <c r="I115" s="26">
        <f t="shared" si="10"/>
        <v>0</v>
      </c>
      <c r="J115" s="37">
        <v>0</v>
      </c>
      <c r="K115" s="25">
        <v>0</v>
      </c>
      <c r="L115" s="25">
        <v>0</v>
      </c>
      <c r="M115" s="25">
        <v>0</v>
      </c>
      <c r="N115" s="26">
        <f t="shared" si="11"/>
        <v>0</v>
      </c>
      <c r="O115" s="37">
        <v>0</v>
      </c>
      <c r="P115" s="25">
        <v>0</v>
      </c>
      <c r="Q115" s="25">
        <v>0</v>
      </c>
      <c r="R115" s="25">
        <v>0</v>
      </c>
      <c r="S115" s="26">
        <f t="shared" si="12"/>
        <v>0</v>
      </c>
      <c r="T115" s="55">
        <v>0</v>
      </c>
      <c r="U115" s="25">
        <v>0</v>
      </c>
      <c r="V115" s="25">
        <v>0</v>
      </c>
      <c r="W115" s="25">
        <v>0</v>
      </c>
      <c r="X115" s="33">
        <f t="shared" si="13"/>
        <v>0</v>
      </c>
      <c r="Y115" s="25">
        <v>0</v>
      </c>
      <c r="Z115" s="25">
        <v>0</v>
      </c>
      <c r="AA115" s="25">
        <v>0</v>
      </c>
      <c r="AB115" s="25">
        <v>845</v>
      </c>
      <c r="AC115" s="58">
        <f t="shared" si="14"/>
        <v>845</v>
      </c>
      <c r="AD115" s="37">
        <v>0</v>
      </c>
      <c r="AE115" s="25">
        <v>793</v>
      </c>
      <c r="AF115" s="25">
        <v>826.19</v>
      </c>
      <c r="AG115" s="25">
        <v>139.94999999999999</v>
      </c>
      <c r="AH115" s="26">
        <f t="shared" si="15"/>
        <v>1759.14</v>
      </c>
      <c r="AI115" s="37">
        <v>2504.7600000000002</v>
      </c>
      <c r="AJ115" s="25">
        <v>2461.0700000000002</v>
      </c>
      <c r="AK115" s="25">
        <v>3693.29</v>
      </c>
      <c r="AL115" s="25">
        <v>7655.29</v>
      </c>
      <c r="AM115" s="26">
        <f t="shared" si="16"/>
        <v>16314.41</v>
      </c>
      <c r="AN115" s="37">
        <v>1104.1799999999998</v>
      </c>
      <c r="AO115" s="25">
        <v>2559.54</v>
      </c>
      <c r="AP115" s="25">
        <v>5413.99</v>
      </c>
      <c r="AQ115" s="25">
        <v>12749.699999999999</v>
      </c>
      <c r="AR115" s="26">
        <f t="shared" si="17"/>
        <v>21827.409999999996</v>
      </c>
      <c r="AS115" s="37">
        <v>614.08999999999992</v>
      </c>
      <c r="AT115" s="25">
        <v>3127.15</v>
      </c>
      <c r="AU115" s="25">
        <v>7342.29</v>
      </c>
      <c r="AV115" s="25">
        <v>5337.35</v>
      </c>
      <c r="AW115" s="26">
        <f t="shared" si="18"/>
        <v>16420.879999999997</v>
      </c>
      <c r="AX115" s="31">
        <f t="shared" si="19"/>
        <v>57166.839999999989</v>
      </c>
    </row>
    <row r="116" spans="2:50" x14ac:dyDescent="0.2">
      <c r="B116" s="49" t="s">
        <v>316</v>
      </c>
      <c r="C116" s="50" t="s">
        <v>71</v>
      </c>
      <c r="D116" s="52" t="s">
        <v>61</v>
      </c>
      <c r="E116" s="37">
        <v>551.17999999999995</v>
      </c>
      <c r="F116" s="25">
        <v>1105.43</v>
      </c>
      <c r="G116" s="25">
        <v>351.22</v>
      </c>
      <c r="H116" s="25">
        <v>47.89</v>
      </c>
      <c r="I116" s="26">
        <f t="shared" si="10"/>
        <v>2055.7200000000003</v>
      </c>
      <c r="J116" s="37">
        <v>0</v>
      </c>
      <c r="K116" s="25">
        <v>0</v>
      </c>
      <c r="L116" s="25">
        <v>711.71</v>
      </c>
      <c r="M116" s="25">
        <v>123.71031163000001</v>
      </c>
      <c r="N116" s="26">
        <f t="shared" si="11"/>
        <v>835.42031163000001</v>
      </c>
      <c r="O116" s="37">
        <v>0</v>
      </c>
      <c r="P116" s="25">
        <v>0</v>
      </c>
      <c r="Q116" s="25">
        <v>0</v>
      </c>
      <c r="R116" s="25">
        <v>0</v>
      </c>
      <c r="S116" s="26">
        <f t="shared" si="12"/>
        <v>0</v>
      </c>
      <c r="T116" s="55">
        <v>0</v>
      </c>
      <c r="U116" s="25">
        <v>0</v>
      </c>
      <c r="V116" s="25">
        <v>0</v>
      </c>
      <c r="W116" s="25">
        <v>2331.6799999999998</v>
      </c>
      <c r="X116" s="33">
        <f t="shared" si="13"/>
        <v>2331.6799999999998</v>
      </c>
      <c r="Y116" s="25">
        <v>0</v>
      </c>
      <c r="Z116" s="25">
        <v>439.69</v>
      </c>
      <c r="AA116" s="25">
        <v>0</v>
      </c>
      <c r="AB116" s="25">
        <v>208.19</v>
      </c>
      <c r="AC116" s="58">
        <f t="shared" si="14"/>
        <v>647.88</v>
      </c>
      <c r="AD116" s="37">
        <v>0</v>
      </c>
      <c r="AE116" s="25">
        <v>0</v>
      </c>
      <c r="AF116" s="25">
        <v>0</v>
      </c>
      <c r="AG116" s="25">
        <v>0</v>
      </c>
      <c r="AH116" s="26">
        <f t="shared" si="15"/>
        <v>0</v>
      </c>
      <c r="AI116" s="37">
        <v>367.53</v>
      </c>
      <c r="AJ116" s="25">
        <v>1690.13</v>
      </c>
      <c r="AK116" s="25">
        <v>421.28000000000003</v>
      </c>
      <c r="AL116" s="25">
        <v>104.27</v>
      </c>
      <c r="AM116" s="26">
        <f t="shared" si="16"/>
        <v>2583.21</v>
      </c>
      <c r="AN116" s="37">
        <v>7508.53</v>
      </c>
      <c r="AO116" s="25">
        <v>1993.68</v>
      </c>
      <c r="AP116" s="25">
        <v>290.25</v>
      </c>
      <c r="AQ116" s="25">
        <v>1596.02</v>
      </c>
      <c r="AR116" s="26">
        <f t="shared" si="17"/>
        <v>11388.48</v>
      </c>
      <c r="AS116" s="37">
        <v>4629.7199999999993</v>
      </c>
      <c r="AT116" s="25">
        <v>3996.95</v>
      </c>
      <c r="AU116" s="25">
        <v>2592.52</v>
      </c>
      <c r="AV116" s="25">
        <v>5108.8500000000004</v>
      </c>
      <c r="AW116" s="26">
        <f t="shared" si="18"/>
        <v>16328.039999999999</v>
      </c>
      <c r="AX116" s="31">
        <f t="shared" si="19"/>
        <v>36170.43031163</v>
      </c>
    </row>
    <row r="117" spans="2:50" x14ac:dyDescent="0.2">
      <c r="B117" s="49" t="s">
        <v>317</v>
      </c>
      <c r="C117" s="50" t="s">
        <v>71</v>
      </c>
      <c r="D117" s="52" t="s">
        <v>62</v>
      </c>
      <c r="E117" s="37">
        <v>958.8</v>
      </c>
      <c r="F117" s="25">
        <v>3015.62</v>
      </c>
      <c r="G117" s="25">
        <v>1066.04</v>
      </c>
      <c r="H117" s="25">
        <v>4087.76</v>
      </c>
      <c r="I117" s="26">
        <f t="shared" si="10"/>
        <v>9128.2200000000012</v>
      </c>
      <c r="J117" s="37">
        <v>2835.37</v>
      </c>
      <c r="K117" s="25">
        <v>3356.78</v>
      </c>
      <c r="L117" s="25">
        <v>4223.17</v>
      </c>
      <c r="M117" s="25">
        <v>1017.49</v>
      </c>
      <c r="N117" s="26">
        <f t="shared" si="11"/>
        <v>11432.81</v>
      </c>
      <c r="O117" s="37">
        <v>3288.83</v>
      </c>
      <c r="P117" s="25">
        <v>552.83000000000004</v>
      </c>
      <c r="Q117" s="25">
        <v>4746.8</v>
      </c>
      <c r="R117" s="25">
        <v>2963.77</v>
      </c>
      <c r="S117" s="26">
        <f t="shared" si="12"/>
        <v>11552.23</v>
      </c>
      <c r="T117" s="55">
        <v>3209.78</v>
      </c>
      <c r="U117" s="25">
        <v>0</v>
      </c>
      <c r="V117" s="25">
        <v>0</v>
      </c>
      <c r="W117" s="25">
        <v>2755.33</v>
      </c>
      <c r="X117" s="33">
        <f t="shared" si="13"/>
        <v>5965.1100000000006</v>
      </c>
      <c r="Y117" s="25">
        <v>0</v>
      </c>
      <c r="Z117" s="25">
        <v>0</v>
      </c>
      <c r="AA117" s="25">
        <v>0</v>
      </c>
      <c r="AB117" s="25">
        <v>0</v>
      </c>
      <c r="AC117" s="58">
        <f t="shared" si="14"/>
        <v>0</v>
      </c>
      <c r="AD117" s="37">
        <v>0</v>
      </c>
      <c r="AE117" s="25">
        <v>0</v>
      </c>
      <c r="AF117" s="25">
        <v>0</v>
      </c>
      <c r="AG117" s="25">
        <v>347.31</v>
      </c>
      <c r="AH117" s="26">
        <f t="shared" si="15"/>
        <v>347.31</v>
      </c>
      <c r="AI117" s="37">
        <v>552.46</v>
      </c>
      <c r="AJ117" s="25">
        <v>38.72</v>
      </c>
      <c r="AK117" s="25">
        <v>0</v>
      </c>
      <c r="AL117" s="25">
        <v>0</v>
      </c>
      <c r="AM117" s="26">
        <f t="shared" si="16"/>
        <v>591.18000000000006</v>
      </c>
      <c r="AN117" s="37">
        <v>0</v>
      </c>
      <c r="AO117" s="25">
        <v>0</v>
      </c>
      <c r="AP117" s="25">
        <v>0</v>
      </c>
      <c r="AQ117" s="25">
        <v>0</v>
      </c>
      <c r="AR117" s="26">
        <f t="shared" si="17"/>
        <v>0</v>
      </c>
      <c r="AS117" s="37">
        <v>0</v>
      </c>
      <c r="AT117" s="25">
        <v>0</v>
      </c>
      <c r="AU117" s="25">
        <v>0</v>
      </c>
      <c r="AV117" s="25">
        <v>0</v>
      </c>
      <c r="AW117" s="26">
        <f t="shared" si="18"/>
        <v>0</v>
      </c>
      <c r="AX117" s="31">
        <f t="shared" si="19"/>
        <v>39016.859999999993</v>
      </c>
    </row>
    <row r="118" spans="2:50" x14ac:dyDescent="0.2">
      <c r="B118" s="49" t="s">
        <v>318</v>
      </c>
      <c r="C118" s="50" t="s">
        <v>71</v>
      </c>
      <c r="D118" s="52" t="s">
        <v>203</v>
      </c>
      <c r="E118" s="37">
        <v>0</v>
      </c>
      <c r="F118" s="25">
        <v>0</v>
      </c>
      <c r="G118" s="25">
        <v>698.46</v>
      </c>
      <c r="H118" s="25">
        <v>762.57</v>
      </c>
      <c r="I118" s="26">
        <f t="shared" si="10"/>
        <v>1461.0300000000002</v>
      </c>
      <c r="J118" s="37">
        <v>0</v>
      </c>
      <c r="K118" s="25">
        <v>0</v>
      </c>
      <c r="L118" s="25">
        <v>0</v>
      </c>
      <c r="M118" s="25">
        <v>686.15</v>
      </c>
      <c r="N118" s="26">
        <f t="shared" si="11"/>
        <v>686.15</v>
      </c>
      <c r="O118" s="37">
        <v>0</v>
      </c>
      <c r="P118" s="25">
        <v>0</v>
      </c>
      <c r="Q118" s="25">
        <v>0</v>
      </c>
      <c r="R118" s="25">
        <v>396.86</v>
      </c>
      <c r="S118" s="26">
        <f t="shared" si="12"/>
        <v>396.86</v>
      </c>
      <c r="T118" s="55">
        <v>0</v>
      </c>
      <c r="U118" s="25">
        <v>0</v>
      </c>
      <c r="V118" s="25">
        <v>1847.61</v>
      </c>
      <c r="W118" s="25">
        <v>8667.25</v>
      </c>
      <c r="X118" s="33">
        <f t="shared" si="13"/>
        <v>10514.86</v>
      </c>
      <c r="Y118" s="25">
        <v>6378.68</v>
      </c>
      <c r="Z118" s="25">
        <v>4887.74</v>
      </c>
      <c r="AA118" s="25">
        <v>0</v>
      </c>
      <c r="AB118" s="25">
        <v>12722.27</v>
      </c>
      <c r="AC118" s="58">
        <f t="shared" si="14"/>
        <v>23988.690000000002</v>
      </c>
      <c r="AD118" s="37">
        <v>0</v>
      </c>
      <c r="AE118" s="25">
        <v>0</v>
      </c>
      <c r="AF118" s="25">
        <v>0</v>
      </c>
      <c r="AG118" s="25">
        <v>0</v>
      </c>
      <c r="AH118" s="26">
        <f t="shared" si="15"/>
        <v>0</v>
      </c>
      <c r="AI118" s="37">
        <v>0</v>
      </c>
      <c r="AJ118" s="25">
        <v>0</v>
      </c>
      <c r="AK118" s="25">
        <v>0</v>
      </c>
      <c r="AL118" s="25">
        <v>0</v>
      </c>
      <c r="AM118" s="26">
        <f t="shared" si="16"/>
        <v>0</v>
      </c>
      <c r="AN118" s="37">
        <v>0</v>
      </c>
      <c r="AO118" s="25">
        <v>0</v>
      </c>
      <c r="AP118" s="25">
        <v>0</v>
      </c>
      <c r="AQ118" s="25">
        <v>0</v>
      </c>
      <c r="AR118" s="26">
        <f t="shared" si="17"/>
        <v>0</v>
      </c>
      <c r="AS118" s="37">
        <v>0</v>
      </c>
      <c r="AT118" s="25">
        <v>0</v>
      </c>
      <c r="AU118" s="25">
        <v>0</v>
      </c>
      <c r="AV118" s="25">
        <v>0</v>
      </c>
      <c r="AW118" s="26">
        <f t="shared" si="18"/>
        <v>0</v>
      </c>
      <c r="AX118" s="31">
        <f t="shared" si="19"/>
        <v>37047.590000000004</v>
      </c>
    </row>
    <row r="119" spans="2:50" x14ac:dyDescent="0.2">
      <c r="B119" s="49" t="s">
        <v>319</v>
      </c>
      <c r="C119" s="50" t="s">
        <v>71</v>
      </c>
      <c r="D119" s="52" t="s">
        <v>63</v>
      </c>
      <c r="E119" s="37">
        <v>245.12</v>
      </c>
      <c r="F119" s="25">
        <v>39.07</v>
      </c>
      <c r="G119" s="25">
        <v>0</v>
      </c>
      <c r="H119" s="25">
        <v>0</v>
      </c>
      <c r="I119" s="26">
        <f t="shared" si="10"/>
        <v>284.19</v>
      </c>
      <c r="J119" s="37">
        <v>208.84</v>
      </c>
      <c r="K119" s="25">
        <v>90.94</v>
      </c>
      <c r="L119" s="25">
        <v>39.590000000000003</v>
      </c>
      <c r="M119" s="25">
        <v>169.97</v>
      </c>
      <c r="N119" s="26">
        <f t="shared" si="11"/>
        <v>509.34000000000003</v>
      </c>
      <c r="O119" s="37">
        <v>0</v>
      </c>
      <c r="P119" s="25">
        <v>0</v>
      </c>
      <c r="Q119" s="25">
        <v>0</v>
      </c>
      <c r="R119" s="25">
        <v>0</v>
      </c>
      <c r="S119" s="26">
        <f t="shared" si="12"/>
        <v>0</v>
      </c>
      <c r="T119" s="55">
        <v>0</v>
      </c>
      <c r="U119" s="25">
        <v>0</v>
      </c>
      <c r="V119" s="25">
        <v>0</v>
      </c>
      <c r="W119" s="25">
        <v>0</v>
      </c>
      <c r="X119" s="33">
        <f t="shared" si="13"/>
        <v>0</v>
      </c>
      <c r="Y119" s="25">
        <v>0</v>
      </c>
      <c r="Z119" s="25">
        <v>0</v>
      </c>
      <c r="AA119" s="25">
        <v>0</v>
      </c>
      <c r="AB119" s="25">
        <v>0</v>
      </c>
      <c r="AC119" s="58">
        <f t="shared" si="14"/>
        <v>0</v>
      </c>
      <c r="AD119" s="37">
        <v>0</v>
      </c>
      <c r="AE119" s="25">
        <v>0</v>
      </c>
      <c r="AF119" s="25">
        <v>0</v>
      </c>
      <c r="AG119" s="25">
        <v>0</v>
      </c>
      <c r="AH119" s="26">
        <f t="shared" si="15"/>
        <v>0</v>
      </c>
      <c r="AI119" s="37">
        <v>0</v>
      </c>
      <c r="AJ119" s="25">
        <v>0</v>
      </c>
      <c r="AK119" s="25">
        <v>0</v>
      </c>
      <c r="AL119" s="25">
        <v>0</v>
      </c>
      <c r="AM119" s="26">
        <f t="shared" si="16"/>
        <v>0</v>
      </c>
      <c r="AN119" s="37">
        <v>0</v>
      </c>
      <c r="AO119" s="25">
        <v>0</v>
      </c>
      <c r="AP119" s="25">
        <v>0</v>
      </c>
      <c r="AQ119" s="25">
        <v>0</v>
      </c>
      <c r="AR119" s="26">
        <f t="shared" si="17"/>
        <v>0</v>
      </c>
      <c r="AS119" s="37">
        <v>0</v>
      </c>
      <c r="AT119" s="25">
        <v>0</v>
      </c>
      <c r="AU119" s="25">
        <v>0</v>
      </c>
      <c r="AV119" s="25">
        <v>0</v>
      </c>
      <c r="AW119" s="26">
        <f t="shared" si="18"/>
        <v>0</v>
      </c>
      <c r="AX119" s="31">
        <f t="shared" si="19"/>
        <v>793.53</v>
      </c>
    </row>
    <row r="120" spans="2:50" x14ac:dyDescent="0.2">
      <c r="B120" s="49" t="s">
        <v>320</v>
      </c>
      <c r="C120" s="50" t="s">
        <v>71</v>
      </c>
      <c r="D120" s="52" t="s">
        <v>64</v>
      </c>
      <c r="E120" s="37">
        <v>2179.2600000000002</v>
      </c>
      <c r="F120" s="25">
        <v>580.30999999999995</v>
      </c>
      <c r="G120" s="25">
        <v>2160.4299999999998</v>
      </c>
      <c r="H120" s="25">
        <v>4081.36</v>
      </c>
      <c r="I120" s="26">
        <f t="shared" si="10"/>
        <v>9001.36</v>
      </c>
      <c r="J120" s="37">
        <v>178.4</v>
      </c>
      <c r="K120" s="25">
        <v>2861.38</v>
      </c>
      <c r="L120" s="25">
        <v>619.57000000000005</v>
      </c>
      <c r="M120" s="25">
        <v>7465.3094460000002</v>
      </c>
      <c r="N120" s="26">
        <f t="shared" si="11"/>
        <v>11124.659446000001</v>
      </c>
      <c r="O120" s="37">
        <v>2802.11</v>
      </c>
      <c r="P120" s="25">
        <v>1104.4000000000001</v>
      </c>
      <c r="Q120" s="25">
        <v>6507.84</v>
      </c>
      <c r="R120" s="25">
        <v>8367.7199999999993</v>
      </c>
      <c r="S120" s="26">
        <f t="shared" si="12"/>
        <v>18782.07</v>
      </c>
      <c r="T120" s="55">
        <v>432.99</v>
      </c>
      <c r="U120" s="25">
        <v>0</v>
      </c>
      <c r="V120" s="25">
        <v>0</v>
      </c>
      <c r="W120" s="25">
        <v>13388.37</v>
      </c>
      <c r="X120" s="33">
        <f t="shared" si="13"/>
        <v>13821.36</v>
      </c>
      <c r="Y120" s="25">
        <v>1468.62</v>
      </c>
      <c r="Z120" s="25">
        <v>0</v>
      </c>
      <c r="AA120" s="25">
        <v>0</v>
      </c>
      <c r="AB120" s="25">
        <v>7509.39</v>
      </c>
      <c r="AC120" s="58">
        <f t="shared" si="14"/>
        <v>8978.01</v>
      </c>
      <c r="AD120" s="37">
        <v>2775.36</v>
      </c>
      <c r="AE120" s="25">
        <v>3020.33</v>
      </c>
      <c r="AF120" s="25">
        <v>4035.86</v>
      </c>
      <c r="AG120" s="25">
        <v>12056.029999999999</v>
      </c>
      <c r="AH120" s="26">
        <f t="shared" si="15"/>
        <v>21887.58</v>
      </c>
      <c r="AI120" s="37">
        <v>4720.8599999999997</v>
      </c>
      <c r="AJ120" s="25">
        <v>4567.09</v>
      </c>
      <c r="AK120" s="25">
        <v>7195.87</v>
      </c>
      <c r="AL120" s="25">
        <v>10143.16</v>
      </c>
      <c r="AM120" s="26">
        <f t="shared" si="16"/>
        <v>26626.98</v>
      </c>
      <c r="AN120" s="37">
        <v>8404.24</v>
      </c>
      <c r="AO120" s="25">
        <v>5297.21</v>
      </c>
      <c r="AP120" s="25">
        <v>2996.14</v>
      </c>
      <c r="AQ120" s="25">
        <v>10904.56</v>
      </c>
      <c r="AR120" s="26">
        <f t="shared" si="17"/>
        <v>27602.15</v>
      </c>
      <c r="AS120" s="37">
        <v>0</v>
      </c>
      <c r="AT120" s="25">
        <v>5118.57</v>
      </c>
      <c r="AU120" s="25">
        <v>3486.88</v>
      </c>
      <c r="AV120" s="25">
        <v>2543.4499999999998</v>
      </c>
      <c r="AW120" s="26">
        <f t="shared" si="18"/>
        <v>11148.900000000001</v>
      </c>
      <c r="AX120" s="31">
        <f t="shared" si="19"/>
        <v>148973.06944600001</v>
      </c>
    </row>
    <row r="121" spans="2:50" x14ac:dyDescent="0.2">
      <c r="B121" s="49" t="s">
        <v>321</v>
      </c>
      <c r="C121" s="50" t="s">
        <v>71</v>
      </c>
      <c r="D121" s="52" t="s">
        <v>65</v>
      </c>
      <c r="E121" s="37">
        <v>25141.63</v>
      </c>
      <c r="F121" s="25">
        <v>29129.54</v>
      </c>
      <c r="G121" s="25">
        <v>30889.32</v>
      </c>
      <c r="H121" s="25">
        <v>21904.33</v>
      </c>
      <c r="I121" s="26">
        <f t="shared" si="10"/>
        <v>107064.81999999999</v>
      </c>
      <c r="J121" s="37">
        <v>17797.93</v>
      </c>
      <c r="K121" s="25">
        <v>22405.07</v>
      </c>
      <c r="L121" s="25">
        <v>40059.050000000003</v>
      </c>
      <c r="M121" s="25">
        <v>47549.860884000002</v>
      </c>
      <c r="N121" s="26">
        <f t="shared" si="11"/>
        <v>127811.91088400001</v>
      </c>
      <c r="O121" s="37">
        <v>58175.1</v>
      </c>
      <c r="P121" s="25">
        <v>8900.64</v>
      </c>
      <c r="Q121" s="25">
        <v>27233.119999999999</v>
      </c>
      <c r="R121" s="25">
        <v>48291.58</v>
      </c>
      <c r="S121" s="26">
        <f t="shared" si="12"/>
        <v>142600.44</v>
      </c>
      <c r="T121" s="55">
        <v>22861.47</v>
      </c>
      <c r="U121" s="25">
        <v>40132.879999999997</v>
      </c>
      <c r="V121" s="25">
        <v>28582.46</v>
      </c>
      <c r="W121" s="25">
        <v>34061.769999999997</v>
      </c>
      <c r="X121" s="33">
        <f t="shared" si="13"/>
        <v>125638.57999999999</v>
      </c>
      <c r="Y121" s="25">
        <v>29687.43</v>
      </c>
      <c r="Z121" s="25">
        <v>22865.58</v>
      </c>
      <c r="AA121" s="25">
        <v>51088.11</v>
      </c>
      <c r="AB121" s="25">
        <v>32945.06</v>
      </c>
      <c r="AC121" s="58">
        <f t="shared" si="14"/>
        <v>136586.18</v>
      </c>
      <c r="AD121" s="37">
        <v>21632.41</v>
      </c>
      <c r="AE121" s="25">
        <v>29823.019999999997</v>
      </c>
      <c r="AF121" s="25">
        <v>29013.45</v>
      </c>
      <c r="AG121" s="25">
        <v>38517.649999999994</v>
      </c>
      <c r="AH121" s="26">
        <f t="shared" si="15"/>
        <v>118986.52999999998</v>
      </c>
      <c r="AI121" s="37">
        <v>34176.980000000003</v>
      </c>
      <c r="AJ121" s="25">
        <v>39358.58</v>
      </c>
      <c r="AK121" s="25">
        <v>14535.22</v>
      </c>
      <c r="AL121" s="25">
        <v>29373.86</v>
      </c>
      <c r="AM121" s="26">
        <f t="shared" si="16"/>
        <v>117444.64</v>
      </c>
      <c r="AN121" s="37">
        <v>40211.990000000013</v>
      </c>
      <c r="AO121" s="25">
        <v>27445.05</v>
      </c>
      <c r="AP121" s="25">
        <v>26210.18</v>
      </c>
      <c r="AQ121" s="25">
        <v>54324.859999999993</v>
      </c>
      <c r="AR121" s="26">
        <f t="shared" si="17"/>
        <v>148192.07999999999</v>
      </c>
      <c r="AS121" s="37">
        <v>39784.090000000004</v>
      </c>
      <c r="AT121" s="25">
        <v>19305.11</v>
      </c>
      <c r="AU121" s="25">
        <v>20227.140000000003</v>
      </c>
      <c r="AV121" s="25">
        <v>54812.83</v>
      </c>
      <c r="AW121" s="26">
        <f t="shared" si="18"/>
        <v>134129.17000000001</v>
      </c>
      <c r="AX121" s="31">
        <f t="shared" si="19"/>
        <v>1158454.3508839998</v>
      </c>
    </row>
    <row r="122" spans="2:50" x14ac:dyDescent="0.2">
      <c r="B122" s="49" t="s">
        <v>322</v>
      </c>
      <c r="C122" s="50" t="s">
        <v>71</v>
      </c>
      <c r="D122" s="52" t="s">
        <v>66</v>
      </c>
      <c r="E122" s="37">
        <v>18553.71</v>
      </c>
      <c r="F122" s="25">
        <v>21185.1</v>
      </c>
      <c r="G122" s="25">
        <v>12103.96</v>
      </c>
      <c r="H122" s="25">
        <v>52134.42</v>
      </c>
      <c r="I122" s="26">
        <f t="shared" si="10"/>
        <v>103977.19</v>
      </c>
      <c r="J122" s="37">
        <v>2634.3599344999998</v>
      </c>
      <c r="K122" s="25">
        <v>6306.6465687999998</v>
      </c>
      <c r="L122" s="25">
        <v>12762.817685</v>
      </c>
      <c r="M122" s="25">
        <v>72392.401331000001</v>
      </c>
      <c r="N122" s="26">
        <f t="shared" si="11"/>
        <v>94096.225519300002</v>
      </c>
      <c r="O122" s="37">
        <v>17423.009999999998</v>
      </c>
      <c r="P122" s="25">
        <v>876.21</v>
      </c>
      <c r="Q122" s="25">
        <v>23799.52</v>
      </c>
      <c r="R122" s="25">
        <v>62189.42</v>
      </c>
      <c r="S122" s="26">
        <f t="shared" si="12"/>
        <v>104288.16</v>
      </c>
      <c r="T122" s="55">
        <v>11649.49</v>
      </c>
      <c r="U122" s="25">
        <v>15396.66</v>
      </c>
      <c r="V122" s="25">
        <v>13366.31</v>
      </c>
      <c r="W122" s="25">
        <v>81624.640000000014</v>
      </c>
      <c r="X122" s="33">
        <f t="shared" si="13"/>
        <v>122037.1</v>
      </c>
      <c r="Y122" s="25">
        <v>77160.160000000003</v>
      </c>
      <c r="Z122" s="25">
        <v>45838.13</v>
      </c>
      <c r="AA122" s="25">
        <v>41571.699999999997</v>
      </c>
      <c r="AB122" s="25">
        <v>75476.61</v>
      </c>
      <c r="AC122" s="58">
        <f t="shared" si="14"/>
        <v>240046.59999999998</v>
      </c>
      <c r="AD122" s="37">
        <v>25654.400000000001</v>
      </c>
      <c r="AE122" s="25">
        <v>48923.94</v>
      </c>
      <c r="AF122" s="25">
        <v>29606.32</v>
      </c>
      <c r="AG122" s="25">
        <v>53153.270000000011</v>
      </c>
      <c r="AH122" s="26">
        <f t="shared" si="15"/>
        <v>157337.93000000002</v>
      </c>
      <c r="AI122" s="37">
        <v>40482.509999999995</v>
      </c>
      <c r="AJ122" s="25">
        <v>30779.47</v>
      </c>
      <c r="AK122" s="25">
        <v>29441.100000000002</v>
      </c>
      <c r="AL122" s="25">
        <v>93419.9</v>
      </c>
      <c r="AM122" s="26">
        <f t="shared" si="16"/>
        <v>194122.97999999998</v>
      </c>
      <c r="AN122" s="37">
        <v>52186.01</v>
      </c>
      <c r="AO122" s="25">
        <v>43006.965000000004</v>
      </c>
      <c r="AP122" s="25">
        <v>25258.070000000003</v>
      </c>
      <c r="AQ122" s="25">
        <v>100203.31</v>
      </c>
      <c r="AR122" s="26">
        <f t="shared" si="17"/>
        <v>220654.35500000001</v>
      </c>
      <c r="AS122" s="37">
        <v>27736.400000000001</v>
      </c>
      <c r="AT122" s="25">
        <v>21762.57</v>
      </c>
      <c r="AU122" s="25">
        <v>23496.21</v>
      </c>
      <c r="AV122" s="25">
        <v>60879.79</v>
      </c>
      <c r="AW122" s="26">
        <f t="shared" si="18"/>
        <v>133874.97</v>
      </c>
      <c r="AX122" s="31">
        <f t="shared" si="19"/>
        <v>1370435.5105193001</v>
      </c>
    </row>
    <row r="123" spans="2:50" x14ac:dyDescent="0.2">
      <c r="B123" s="49" t="s">
        <v>323</v>
      </c>
      <c r="C123" s="50" t="s">
        <v>71</v>
      </c>
      <c r="D123" s="52" t="s">
        <v>67</v>
      </c>
      <c r="E123" s="37">
        <v>4037.43</v>
      </c>
      <c r="F123" s="25">
        <v>879.37</v>
      </c>
      <c r="G123" s="25">
        <v>6147.46</v>
      </c>
      <c r="H123" s="25">
        <v>33187.660000000003</v>
      </c>
      <c r="I123" s="26">
        <f t="shared" si="10"/>
        <v>44251.920000000006</v>
      </c>
      <c r="J123" s="37">
        <v>0</v>
      </c>
      <c r="K123" s="25">
        <v>11.15</v>
      </c>
      <c r="L123" s="25">
        <v>2249.5500000000002</v>
      </c>
      <c r="M123" s="25">
        <v>2340.39</v>
      </c>
      <c r="N123" s="26">
        <f t="shared" si="11"/>
        <v>4601.09</v>
      </c>
      <c r="O123" s="37">
        <v>114.58</v>
      </c>
      <c r="P123" s="25">
        <v>0</v>
      </c>
      <c r="Q123" s="25">
        <v>327.93</v>
      </c>
      <c r="R123" s="25">
        <v>3697.6</v>
      </c>
      <c r="S123" s="26">
        <f t="shared" si="12"/>
        <v>4140.1099999999997</v>
      </c>
      <c r="T123" s="55">
        <v>544.26</v>
      </c>
      <c r="U123" s="25">
        <v>902.73</v>
      </c>
      <c r="V123" s="25">
        <v>94.9</v>
      </c>
      <c r="W123" s="25">
        <v>13927.78</v>
      </c>
      <c r="X123" s="33">
        <f t="shared" si="13"/>
        <v>15469.67</v>
      </c>
      <c r="Y123" s="25">
        <v>2343.89</v>
      </c>
      <c r="Z123" s="25">
        <v>3428.61</v>
      </c>
      <c r="AA123" s="25">
        <v>3454.39</v>
      </c>
      <c r="AB123" s="25">
        <v>2958.11</v>
      </c>
      <c r="AC123" s="58">
        <f t="shared" si="14"/>
        <v>12185</v>
      </c>
      <c r="AD123" s="37">
        <v>2807.69</v>
      </c>
      <c r="AE123" s="25">
        <v>4193.93</v>
      </c>
      <c r="AF123" s="25">
        <v>3571.79</v>
      </c>
      <c r="AG123" s="25">
        <v>4667.8999999999996</v>
      </c>
      <c r="AH123" s="26">
        <f t="shared" si="15"/>
        <v>15241.31</v>
      </c>
      <c r="AI123" s="37">
        <v>3381.41</v>
      </c>
      <c r="AJ123" s="25">
        <v>5964.65</v>
      </c>
      <c r="AK123" s="25">
        <v>6399.4</v>
      </c>
      <c r="AL123" s="25">
        <v>6736.4599999999991</v>
      </c>
      <c r="AM123" s="26">
        <f t="shared" si="16"/>
        <v>22481.919999999998</v>
      </c>
      <c r="AN123" s="37">
        <v>4051.8999999999996</v>
      </c>
      <c r="AO123" s="25">
        <v>5833</v>
      </c>
      <c r="AP123" s="25">
        <v>3857.6</v>
      </c>
      <c r="AQ123" s="25">
        <v>13099.83</v>
      </c>
      <c r="AR123" s="26">
        <f t="shared" si="17"/>
        <v>26842.33</v>
      </c>
      <c r="AS123" s="37">
        <v>2582.4499999999998</v>
      </c>
      <c r="AT123" s="25">
        <v>7290.09</v>
      </c>
      <c r="AU123" s="25">
        <v>8414.65</v>
      </c>
      <c r="AV123" s="25">
        <v>16143.939999999999</v>
      </c>
      <c r="AW123" s="26">
        <f t="shared" si="18"/>
        <v>34431.130000000005</v>
      </c>
      <c r="AX123" s="31">
        <f t="shared" si="19"/>
        <v>179644.48</v>
      </c>
    </row>
    <row r="124" spans="2:50" x14ac:dyDescent="0.2">
      <c r="B124" s="49" t="s">
        <v>324</v>
      </c>
      <c r="C124" s="50" t="s">
        <v>71</v>
      </c>
      <c r="D124" s="52" t="s">
        <v>68</v>
      </c>
      <c r="E124" s="37">
        <v>162267.424</v>
      </c>
      <c r="F124" s="25">
        <v>132580.20699999999</v>
      </c>
      <c r="G124" s="25">
        <v>126129.645</v>
      </c>
      <c r="H124" s="25">
        <v>107129.3</v>
      </c>
      <c r="I124" s="26">
        <f t="shared" si="10"/>
        <v>528106.576</v>
      </c>
      <c r="J124" s="37">
        <v>80286.009999999995</v>
      </c>
      <c r="K124" s="25">
        <v>84376.83</v>
      </c>
      <c r="L124" s="25">
        <v>134629.81</v>
      </c>
      <c r="M124" s="25">
        <v>248400.94287</v>
      </c>
      <c r="N124" s="26">
        <f t="shared" si="11"/>
        <v>547693.59287000005</v>
      </c>
      <c r="O124" s="37">
        <v>190057.45</v>
      </c>
      <c r="P124" s="25">
        <v>44645.33</v>
      </c>
      <c r="Q124" s="25">
        <v>38359.230000000003</v>
      </c>
      <c r="R124" s="25">
        <v>274486.11</v>
      </c>
      <c r="S124" s="26">
        <f t="shared" si="12"/>
        <v>547548.12</v>
      </c>
      <c r="T124" s="55">
        <v>51524.29</v>
      </c>
      <c r="U124" s="25">
        <v>168201.21</v>
      </c>
      <c r="V124" s="25">
        <v>180396.61</v>
      </c>
      <c r="W124" s="25">
        <v>226744.32000000001</v>
      </c>
      <c r="X124" s="33">
        <f t="shared" si="13"/>
        <v>626866.42999999993</v>
      </c>
      <c r="Y124" s="25">
        <v>27111.17</v>
      </c>
      <c r="Z124" s="25">
        <v>185157.32</v>
      </c>
      <c r="AA124" s="25">
        <v>126096.16</v>
      </c>
      <c r="AB124" s="25">
        <v>355807.59</v>
      </c>
      <c r="AC124" s="58">
        <f t="shared" si="14"/>
        <v>694172.24</v>
      </c>
      <c r="AD124" s="37">
        <v>103010.88</v>
      </c>
      <c r="AE124" s="25">
        <v>189014.06</v>
      </c>
      <c r="AF124" s="25">
        <v>193920.75</v>
      </c>
      <c r="AG124" s="25">
        <v>296478.24000000005</v>
      </c>
      <c r="AH124" s="26">
        <f t="shared" si="15"/>
        <v>782423.93</v>
      </c>
      <c r="AI124" s="37">
        <v>252455.46000000002</v>
      </c>
      <c r="AJ124" s="25">
        <v>202315.65999999997</v>
      </c>
      <c r="AK124" s="25">
        <v>196661.51</v>
      </c>
      <c r="AL124" s="25">
        <v>253070.74000000002</v>
      </c>
      <c r="AM124" s="26">
        <f t="shared" si="16"/>
        <v>904503.37</v>
      </c>
      <c r="AN124" s="37">
        <v>136852.49</v>
      </c>
      <c r="AO124" s="25">
        <v>123026.61</v>
      </c>
      <c r="AP124" s="25">
        <v>136723.35</v>
      </c>
      <c r="AQ124" s="25">
        <v>239564.34000000003</v>
      </c>
      <c r="AR124" s="26">
        <f t="shared" si="17"/>
        <v>636166.79</v>
      </c>
      <c r="AS124" s="37">
        <v>90664.19</v>
      </c>
      <c r="AT124" s="25">
        <v>91903.51999999999</v>
      </c>
      <c r="AU124" s="25">
        <v>93076.109999999986</v>
      </c>
      <c r="AV124" s="25">
        <v>146674.35</v>
      </c>
      <c r="AW124" s="26">
        <f t="shared" si="18"/>
        <v>422318.16999999993</v>
      </c>
      <c r="AX124" s="31">
        <f t="shared" si="19"/>
        <v>5689799.21887</v>
      </c>
    </row>
    <row r="125" spans="2:50" x14ac:dyDescent="0.2">
      <c r="B125" s="49" t="s">
        <v>325</v>
      </c>
      <c r="C125" s="50" t="s">
        <v>71</v>
      </c>
      <c r="D125" s="52" t="s">
        <v>69</v>
      </c>
      <c r="E125" s="37">
        <v>9596.9500000000007</v>
      </c>
      <c r="F125" s="25">
        <v>4707.1000000000004</v>
      </c>
      <c r="G125" s="25">
        <v>14253.92</v>
      </c>
      <c r="H125" s="25">
        <v>5597.5</v>
      </c>
      <c r="I125" s="26">
        <f t="shared" si="10"/>
        <v>34155.47</v>
      </c>
      <c r="J125" s="37">
        <v>5551.18</v>
      </c>
      <c r="K125" s="25">
        <v>3012.3</v>
      </c>
      <c r="L125" s="25">
        <v>9840.41</v>
      </c>
      <c r="M125" s="25">
        <v>854.89</v>
      </c>
      <c r="N125" s="26">
        <f t="shared" si="11"/>
        <v>19258.78</v>
      </c>
      <c r="O125" s="37">
        <v>5849.7</v>
      </c>
      <c r="P125" s="25">
        <v>50.13</v>
      </c>
      <c r="Q125" s="25">
        <v>0</v>
      </c>
      <c r="R125" s="25">
        <v>4267.87</v>
      </c>
      <c r="S125" s="26">
        <f t="shared" si="12"/>
        <v>10167.700000000001</v>
      </c>
      <c r="T125" s="55">
        <v>24.2</v>
      </c>
      <c r="U125" s="25">
        <v>7088.97</v>
      </c>
      <c r="V125" s="25">
        <v>10462.709999999999</v>
      </c>
      <c r="W125" s="25">
        <v>13816.63</v>
      </c>
      <c r="X125" s="33">
        <f t="shared" si="13"/>
        <v>31392.509999999995</v>
      </c>
      <c r="Y125" s="25">
        <v>0</v>
      </c>
      <c r="Z125" s="25">
        <v>8293.98</v>
      </c>
      <c r="AA125" s="25">
        <v>0</v>
      </c>
      <c r="AB125" s="25">
        <v>0</v>
      </c>
      <c r="AC125" s="58">
        <f t="shared" si="14"/>
        <v>8293.98</v>
      </c>
      <c r="AD125" s="37">
        <v>3249.51</v>
      </c>
      <c r="AE125" s="25">
        <v>1003.97</v>
      </c>
      <c r="AF125" s="25">
        <v>1670.13</v>
      </c>
      <c r="AG125" s="25">
        <v>3313.41</v>
      </c>
      <c r="AH125" s="26">
        <f t="shared" si="15"/>
        <v>9237.02</v>
      </c>
      <c r="AI125" s="37">
        <v>1473.52</v>
      </c>
      <c r="AJ125" s="25">
        <v>1255.69</v>
      </c>
      <c r="AK125" s="25">
        <v>1634.44</v>
      </c>
      <c r="AL125" s="25">
        <v>4964.2699999999995</v>
      </c>
      <c r="AM125" s="26">
        <f t="shared" si="16"/>
        <v>9327.9199999999983</v>
      </c>
      <c r="AN125" s="37">
        <v>301.56</v>
      </c>
      <c r="AO125" s="25">
        <v>565.86</v>
      </c>
      <c r="AP125" s="25">
        <v>0</v>
      </c>
      <c r="AQ125" s="25">
        <v>3486.23</v>
      </c>
      <c r="AR125" s="26">
        <f t="shared" si="17"/>
        <v>4353.6499999999996</v>
      </c>
      <c r="AS125" s="37">
        <v>0</v>
      </c>
      <c r="AT125" s="25">
        <v>0</v>
      </c>
      <c r="AU125" s="25">
        <v>0</v>
      </c>
      <c r="AV125" s="25">
        <v>4522.1400000000003</v>
      </c>
      <c r="AW125" s="26">
        <f t="shared" si="18"/>
        <v>4522.1400000000003</v>
      </c>
      <c r="AX125" s="31">
        <f t="shared" si="19"/>
        <v>130709.16999999998</v>
      </c>
    </row>
    <row r="126" spans="2:50" x14ac:dyDescent="0.2">
      <c r="B126" s="49" t="s">
        <v>326</v>
      </c>
      <c r="C126" s="50" t="s">
        <v>71</v>
      </c>
      <c r="D126" s="52" t="s">
        <v>70</v>
      </c>
      <c r="E126" s="37">
        <v>9115.77</v>
      </c>
      <c r="F126" s="25">
        <v>15052.950999999999</v>
      </c>
      <c r="G126" s="25">
        <v>9864.9</v>
      </c>
      <c r="H126" s="25">
        <v>6526.15</v>
      </c>
      <c r="I126" s="26">
        <f t="shared" si="10"/>
        <v>40559.771000000001</v>
      </c>
      <c r="J126" s="37">
        <v>159.02000000000001</v>
      </c>
      <c r="K126" s="25">
        <v>993.78</v>
      </c>
      <c r="L126" s="25">
        <v>9827.6200000000008</v>
      </c>
      <c r="M126" s="25">
        <v>28644.381181000001</v>
      </c>
      <c r="N126" s="26">
        <f t="shared" si="11"/>
        <v>39624.801181000003</v>
      </c>
      <c r="O126" s="37">
        <v>7498.11</v>
      </c>
      <c r="P126" s="25">
        <v>176.62</v>
      </c>
      <c r="Q126" s="25">
        <v>2598.91</v>
      </c>
      <c r="R126" s="25">
        <v>12419.41</v>
      </c>
      <c r="S126" s="26">
        <f t="shared" si="12"/>
        <v>22693.05</v>
      </c>
      <c r="T126" s="55">
        <v>58</v>
      </c>
      <c r="U126" s="25">
        <v>735.93</v>
      </c>
      <c r="V126" s="25">
        <v>234.45</v>
      </c>
      <c r="W126" s="25">
        <v>27429.73</v>
      </c>
      <c r="X126" s="33">
        <f t="shared" si="13"/>
        <v>28458.11</v>
      </c>
      <c r="Y126" s="25">
        <v>5190.42</v>
      </c>
      <c r="Z126" s="25">
        <v>5575.59</v>
      </c>
      <c r="AA126" s="25">
        <v>2946</v>
      </c>
      <c r="AB126" s="25">
        <v>36370.769999999997</v>
      </c>
      <c r="AC126" s="58">
        <f t="shared" si="14"/>
        <v>50082.78</v>
      </c>
      <c r="AD126" s="37">
        <v>6740.84</v>
      </c>
      <c r="AE126" s="25">
        <v>23458.489999999998</v>
      </c>
      <c r="AF126" s="25">
        <v>9871.39</v>
      </c>
      <c r="AG126" s="25">
        <v>27813.46</v>
      </c>
      <c r="AH126" s="26">
        <f t="shared" si="15"/>
        <v>67884.179999999993</v>
      </c>
      <c r="AI126" s="37">
        <v>12455.15</v>
      </c>
      <c r="AJ126" s="25">
        <v>16640.939999999999</v>
      </c>
      <c r="AK126" s="25">
        <v>9881.01</v>
      </c>
      <c r="AL126" s="25">
        <v>5944.87</v>
      </c>
      <c r="AM126" s="26">
        <f t="shared" si="16"/>
        <v>44921.97</v>
      </c>
      <c r="AN126" s="37">
        <v>9305.2099999999991</v>
      </c>
      <c r="AO126" s="25">
        <v>14559.56</v>
      </c>
      <c r="AP126" s="25">
        <v>8699.85</v>
      </c>
      <c r="AQ126" s="25">
        <v>27686.799999999999</v>
      </c>
      <c r="AR126" s="26">
        <f t="shared" si="17"/>
        <v>60251.42</v>
      </c>
      <c r="AS126" s="37">
        <v>7677.0800000000008</v>
      </c>
      <c r="AT126" s="25">
        <v>6443.08</v>
      </c>
      <c r="AU126" s="25">
        <v>7672.12</v>
      </c>
      <c r="AV126" s="25">
        <v>34680.700000000004</v>
      </c>
      <c r="AW126" s="26">
        <f t="shared" si="18"/>
        <v>56472.98</v>
      </c>
      <c r="AX126" s="31">
        <f t="shared" si="19"/>
        <v>410949.06218099996</v>
      </c>
    </row>
    <row r="127" spans="2:50" x14ac:dyDescent="0.2">
      <c r="B127" s="49" t="s">
        <v>327</v>
      </c>
      <c r="C127" s="50" t="s">
        <v>71</v>
      </c>
      <c r="D127" s="52" t="s">
        <v>204</v>
      </c>
      <c r="E127" s="37">
        <v>0</v>
      </c>
      <c r="F127" s="25">
        <v>0</v>
      </c>
      <c r="G127" s="25">
        <v>126.46</v>
      </c>
      <c r="H127" s="25">
        <v>66.64</v>
      </c>
      <c r="I127" s="26">
        <f t="shared" si="10"/>
        <v>193.1</v>
      </c>
      <c r="J127" s="37">
        <v>0</v>
      </c>
      <c r="K127" s="25">
        <v>0</v>
      </c>
      <c r="L127" s="25">
        <v>0</v>
      </c>
      <c r="M127" s="25">
        <v>0</v>
      </c>
      <c r="N127" s="26">
        <f t="shared" si="11"/>
        <v>0</v>
      </c>
      <c r="O127" s="37">
        <v>0</v>
      </c>
      <c r="P127" s="25">
        <v>0</v>
      </c>
      <c r="Q127" s="25">
        <v>0</v>
      </c>
      <c r="R127" s="25">
        <v>0</v>
      </c>
      <c r="S127" s="26">
        <f t="shared" si="12"/>
        <v>0</v>
      </c>
      <c r="T127" s="55">
        <v>0</v>
      </c>
      <c r="U127" s="25">
        <v>0</v>
      </c>
      <c r="V127" s="25">
        <v>0</v>
      </c>
      <c r="W127" s="25">
        <v>0</v>
      </c>
      <c r="X127" s="33">
        <f t="shared" si="13"/>
        <v>0</v>
      </c>
      <c r="Y127" s="25">
        <v>0</v>
      </c>
      <c r="Z127" s="25">
        <v>0</v>
      </c>
      <c r="AA127" s="25">
        <v>0</v>
      </c>
      <c r="AB127" s="25">
        <v>0</v>
      </c>
      <c r="AC127" s="58">
        <f t="shared" si="14"/>
        <v>0</v>
      </c>
      <c r="AD127" s="37">
        <v>0</v>
      </c>
      <c r="AE127" s="25">
        <v>0</v>
      </c>
      <c r="AF127" s="25">
        <v>0</v>
      </c>
      <c r="AG127" s="25">
        <v>0</v>
      </c>
      <c r="AH127" s="26">
        <f t="shared" si="15"/>
        <v>0</v>
      </c>
      <c r="AI127" s="37">
        <v>0</v>
      </c>
      <c r="AJ127" s="25">
        <v>0</v>
      </c>
      <c r="AK127" s="25">
        <v>0</v>
      </c>
      <c r="AL127" s="25">
        <v>0</v>
      </c>
      <c r="AM127" s="26">
        <f t="shared" si="16"/>
        <v>0</v>
      </c>
      <c r="AN127" s="37">
        <v>0</v>
      </c>
      <c r="AO127" s="25">
        <v>0</v>
      </c>
      <c r="AP127" s="25">
        <v>0</v>
      </c>
      <c r="AQ127" s="25">
        <v>0</v>
      </c>
      <c r="AR127" s="26">
        <f t="shared" si="17"/>
        <v>0</v>
      </c>
      <c r="AS127" s="37">
        <v>0</v>
      </c>
      <c r="AT127" s="25">
        <v>0</v>
      </c>
      <c r="AU127" s="25">
        <v>0</v>
      </c>
      <c r="AV127" s="25">
        <v>0</v>
      </c>
      <c r="AW127" s="26">
        <f t="shared" si="18"/>
        <v>0</v>
      </c>
      <c r="AX127" s="31">
        <f t="shared" si="19"/>
        <v>193.1</v>
      </c>
    </row>
    <row r="128" spans="2:50" x14ac:dyDescent="0.2">
      <c r="B128" s="49" t="s">
        <v>328</v>
      </c>
      <c r="C128" s="51" t="s">
        <v>79</v>
      </c>
      <c r="D128" s="53" t="s">
        <v>205</v>
      </c>
      <c r="E128" s="37">
        <v>0</v>
      </c>
      <c r="F128" s="25">
        <v>0</v>
      </c>
      <c r="G128" s="25">
        <v>0</v>
      </c>
      <c r="H128" s="25">
        <v>0</v>
      </c>
      <c r="I128" s="26">
        <f t="shared" si="10"/>
        <v>0</v>
      </c>
      <c r="J128" s="37">
        <v>0</v>
      </c>
      <c r="K128" s="25">
        <v>0</v>
      </c>
      <c r="L128" s="25">
        <v>0</v>
      </c>
      <c r="M128" s="25">
        <v>0</v>
      </c>
      <c r="N128" s="26">
        <f t="shared" si="11"/>
        <v>0</v>
      </c>
      <c r="O128" s="37">
        <v>0</v>
      </c>
      <c r="P128" s="25">
        <v>0</v>
      </c>
      <c r="Q128" s="25">
        <v>0</v>
      </c>
      <c r="R128" s="25">
        <v>0</v>
      </c>
      <c r="S128" s="26">
        <f t="shared" si="12"/>
        <v>0</v>
      </c>
      <c r="T128" s="55">
        <v>0</v>
      </c>
      <c r="U128" s="25">
        <v>0</v>
      </c>
      <c r="V128" s="25">
        <v>0</v>
      </c>
      <c r="W128" s="25">
        <v>0</v>
      </c>
      <c r="X128" s="33">
        <f t="shared" si="13"/>
        <v>0</v>
      </c>
      <c r="Y128" s="25">
        <v>0</v>
      </c>
      <c r="Z128" s="25">
        <v>0</v>
      </c>
      <c r="AA128" s="25">
        <v>0</v>
      </c>
      <c r="AB128" s="25">
        <v>0</v>
      </c>
      <c r="AC128" s="58">
        <f t="shared" si="14"/>
        <v>0</v>
      </c>
      <c r="AD128" s="37">
        <v>0</v>
      </c>
      <c r="AE128" s="25">
        <v>0</v>
      </c>
      <c r="AF128" s="25">
        <v>0</v>
      </c>
      <c r="AG128" s="25">
        <v>0</v>
      </c>
      <c r="AH128" s="26">
        <f t="shared" si="15"/>
        <v>0</v>
      </c>
      <c r="AI128" s="37">
        <v>0</v>
      </c>
      <c r="AJ128" s="25">
        <v>0</v>
      </c>
      <c r="AK128" s="25">
        <v>0</v>
      </c>
      <c r="AL128" s="25">
        <v>0</v>
      </c>
      <c r="AM128" s="26">
        <f t="shared" si="16"/>
        <v>0</v>
      </c>
      <c r="AN128" s="37">
        <v>0</v>
      </c>
      <c r="AO128" s="25">
        <v>0</v>
      </c>
      <c r="AP128" s="25">
        <v>0</v>
      </c>
      <c r="AQ128" s="25">
        <v>10</v>
      </c>
      <c r="AR128" s="26">
        <f t="shared" si="17"/>
        <v>10</v>
      </c>
      <c r="AS128" s="37">
        <v>0</v>
      </c>
      <c r="AT128" s="25">
        <v>0</v>
      </c>
      <c r="AU128" s="25">
        <v>0</v>
      </c>
      <c r="AV128" s="25">
        <v>0</v>
      </c>
      <c r="AW128" s="26">
        <f t="shared" si="18"/>
        <v>0</v>
      </c>
      <c r="AX128" s="31">
        <f t="shared" si="19"/>
        <v>10</v>
      </c>
    </row>
    <row r="129" spans="2:50" x14ac:dyDescent="0.2">
      <c r="B129" s="49" t="s">
        <v>329</v>
      </c>
      <c r="C129" s="51" t="s">
        <v>79</v>
      </c>
      <c r="D129" s="53" t="s">
        <v>72</v>
      </c>
      <c r="E129" s="37">
        <v>0</v>
      </c>
      <c r="F129" s="25">
        <v>0</v>
      </c>
      <c r="G129" s="25">
        <v>0</v>
      </c>
      <c r="H129" s="25">
        <v>1751.1</v>
      </c>
      <c r="I129" s="26">
        <f t="shared" si="10"/>
        <v>1751.1</v>
      </c>
      <c r="J129" s="37">
        <v>0</v>
      </c>
      <c r="K129" s="25">
        <v>0</v>
      </c>
      <c r="L129" s="25">
        <v>0</v>
      </c>
      <c r="M129" s="25">
        <v>17484.3</v>
      </c>
      <c r="N129" s="26">
        <f t="shared" si="11"/>
        <v>17484.3</v>
      </c>
      <c r="O129" s="37">
        <v>999.1</v>
      </c>
      <c r="P129" s="25">
        <v>0</v>
      </c>
      <c r="Q129" s="25">
        <v>2002</v>
      </c>
      <c r="R129" s="25">
        <v>462.06</v>
      </c>
      <c r="S129" s="26">
        <f t="shared" si="12"/>
        <v>3463.16</v>
      </c>
      <c r="T129" s="55">
        <v>0</v>
      </c>
      <c r="U129" s="25">
        <v>2052</v>
      </c>
      <c r="V129" s="25">
        <v>3972.6</v>
      </c>
      <c r="W129" s="25">
        <v>11756.24</v>
      </c>
      <c r="X129" s="33">
        <f t="shared" si="13"/>
        <v>17780.84</v>
      </c>
      <c r="Y129" s="25">
        <v>0</v>
      </c>
      <c r="Z129" s="25">
        <v>0</v>
      </c>
      <c r="AA129" s="25">
        <v>0</v>
      </c>
      <c r="AB129" s="25">
        <v>0</v>
      </c>
      <c r="AC129" s="58">
        <f t="shared" si="14"/>
        <v>0</v>
      </c>
      <c r="AD129" s="37">
        <v>0</v>
      </c>
      <c r="AE129" s="25">
        <v>0</v>
      </c>
      <c r="AF129" s="25">
        <v>0</v>
      </c>
      <c r="AG129" s="25">
        <v>0</v>
      </c>
      <c r="AH129" s="26">
        <f t="shared" si="15"/>
        <v>0</v>
      </c>
      <c r="AI129" s="37">
        <v>176.58</v>
      </c>
      <c r="AJ129" s="25">
        <v>0</v>
      </c>
      <c r="AK129" s="25">
        <v>0</v>
      </c>
      <c r="AL129" s="25">
        <v>0</v>
      </c>
      <c r="AM129" s="26">
        <f t="shared" si="16"/>
        <v>176.58</v>
      </c>
      <c r="AN129" s="37">
        <v>0</v>
      </c>
      <c r="AO129" s="25">
        <v>0</v>
      </c>
      <c r="AP129" s="25">
        <v>0</v>
      </c>
      <c r="AQ129" s="25">
        <v>0</v>
      </c>
      <c r="AR129" s="26">
        <f t="shared" si="17"/>
        <v>0</v>
      </c>
      <c r="AS129" s="37">
        <v>0</v>
      </c>
      <c r="AT129" s="25">
        <v>0</v>
      </c>
      <c r="AU129" s="25">
        <v>0</v>
      </c>
      <c r="AV129" s="25">
        <v>0</v>
      </c>
      <c r="AW129" s="26">
        <f t="shared" si="18"/>
        <v>0</v>
      </c>
      <c r="AX129" s="31">
        <f t="shared" si="19"/>
        <v>40655.979999999996</v>
      </c>
    </row>
    <row r="130" spans="2:50" x14ac:dyDescent="0.2">
      <c r="B130" s="49" t="s">
        <v>330</v>
      </c>
      <c r="C130" s="51" t="s">
        <v>79</v>
      </c>
      <c r="D130" s="53" t="s">
        <v>73</v>
      </c>
      <c r="E130" s="37">
        <v>105</v>
      </c>
      <c r="F130" s="25">
        <v>0</v>
      </c>
      <c r="G130" s="25">
        <v>0</v>
      </c>
      <c r="H130" s="25">
        <v>0</v>
      </c>
      <c r="I130" s="26">
        <f t="shared" si="10"/>
        <v>105</v>
      </c>
      <c r="J130" s="37">
        <v>0</v>
      </c>
      <c r="K130" s="25">
        <v>0</v>
      </c>
      <c r="L130" s="25">
        <v>0</v>
      </c>
      <c r="M130" s="25">
        <v>0</v>
      </c>
      <c r="N130" s="26">
        <f t="shared" si="11"/>
        <v>0</v>
      </c>
      <c r="O130" s="37">
        <v>0</v>
      </c>
      <c r="P130" s="25">
        <v>0</v>
      </c>
      <c r="Q130" s="25">
        <v>0</v>
      </c>
      <c r="R130" s="25">
        <v>0</v>
      </c>
      <c r="S130" s="26">
        <f t="shared" si="12"/>
        <v>0</v>
      </c>
      <c r="T130" s="55">
        <v>0</v>
      </c>
      <c r="U130" s="25">
        <v>306.41000000000003</v>
      </c>
      <c r="V130" s="25">
        <v>924.2</v>
      </c>
      <c r="W130" s="25">
        <v>1105.67</v>
      </c>
      <c r="X130" s="33">
        <f t="shared" si="13"/>
        <v>2336.2800000000002</v>
      </c>
      <c r="Y130" s="25">
        <v>0</v>
      </c>
      <c r="Z130" s="25">
        <v>0</v>
      </c>
      <c r="AA130" s="25">
        <v>0</v>
      </c>
      <c r="AB130" s="25">
        <v>30.69</v>
      </c>
      <c r="AC130" s="58">
        <f t="shared" si="14"/>
        <v>30.69</v>
      </c>
      <c r="AD130" s="37">
        <v>0</v>
      </c>
      <c r="AE130" s="25">
        <v>3002.14</v>
      </c>
      <c r="AF130" s="25">
        <v>0</v>
      </c>
      <c r="AG130" s="25">
        <v>0</v>
      </c>
      <c r="AH130" s="26">
        <f t="shared" si="15"/>
        <v>3002.14</v>
      </c>
      <c r="AI130" s="37">
        <v>104.66</v>
      </c>
      <c r="AJ130" s="25">
        <v>110.29</v>
      </c>
      <c r="AK130" s="25">
        <v>20.61</v>
      </c>
      <c r="AL130" s="25">
        <v>701.65</v>
      </c>
      <c r="AM130" s="26">
        <f t="shared" si="16"/>
        <v>937.21</v>
      </c>
      <c r="AN130" s="37">
        <v>4323.18</v>
      </c>
      <c r="AO130" s="25">
        <v>612.16</v>
      </c>
      <c r="AP130" s="25">
        <v>259.94</v>
      </c>
      <c r="AQ130" s="25">
        <v>105.62</v>
      </c>
      <c r="AR130" s="26">
        <f t="shared" si="17"/>
        <v>5300.9</v>
      </c>
      <c r="AS130" s="37">
        <v>0</v>
      </c>
      <c r="AT130" s="25">
        <v>498.9</v>
      </c>
      <c r="AU130" s="25">
        <v>0</v>
      </c>
      <c r="AV130" s="25">
        <v>517.27</v>
      </c>
      <c r="AW130" s="26">
        <f t="shared" si="18"/>
        <v>1016.17</v>
      </c>
      <c r="AX130" s="31">
        <f t="shared" si="19"/>
        <v>12728.390000000001</v>
      </c>
    </row>
    <row r="131" spans="2:50" x14ac:dyDescent="0.2">
      <c r="B131" s="49" t="s">
        <v>331</v>
      </c>
      <c r="C131" s="51" t="s">
        <v>79</v>
      </c>
      <c r="D131" s="53" t="s">
        <v>206</v>
      </c>
      <c r="E131" s="37">
        <v>0</v>
      </c>
      <c r="F131" s="25">
        <v>0</v>
      </c>
      <c r="G131" s="25">
        <v>0</v>
      </c>
      <c r="H131" s="25">
        <v>0</v>
      </c>
      <c r="I131" s="26">
        <f t="shared" si="10"/>
        <v>0</v>
      </c>
      <c r="J131" s="37">
        <v>0</v>
      </c>
      <c r="K131" s="25">
        <v>0</v>
      </c>
      <c r="L131" s="25">
        <v>0</v>
      </c>
      <c r="M131" s="25">
        <v>0</v>
      </c>
      <c r="N131" s="26">
        <f t="shared" si="11"/>
        <v>0</v>
      </c>
      <c r="O131" s="37">
        <v>0</v>
      </c>
      <c r="P131" s="25">
        <v>0</v>
      </c>
      <c r="Q131" s="25">
        <v>0</v>
      </c>
      <c r="R131" s="25">
        <v>0</v>
      </c>
      <c r="S131" s="26">
        <f t="shared" si="12"/>
        <v>0</v>
      </c>
      <c r="T131" s="55">
        <v>0</v>
      </c>
      <c r="U131" s="25">
        <v>0</v>
      </c>
      <c r="V131" s="25">
        <v>0</v>
      </c>
      <c r="W131" s="25">
        <v>0</v>
      </c>
      <c r="X131" s="33">
        <f t="shared" si="13"/>
        <v>0</v>
      </c>
      <c r="Y131" s="25">
        <v>0</v>
      </c>
      <c r="Z131" s="25">
        <v>0</v>
      </c>
      <c r="AA131" s="25">
        <v>0</v>
      </c>
      <c r="AB131" s="25">
        <v>0</v>
      </c>
      <c r="AC131" s="58">
        <f t="shared" si="14"/>
        <v>0</v>
      </c>
      <c r="AD131" s="37">
        <v>0</v>
      </c>
      <c r="AE131" s="25">
        <v>0</v>
      </c>
      <c r="AF131" s="25">
        <v>0</v>
      </c>
      <c r="AG131" s="25">
        <v>0</v>
      </c>
      <c r="AH131" s="26">
        <f t="shared" si="15"/>
        <v>0</v>
      </c>
      <c r="AI131" s="37">
        <v>0</v>
      </c>
      <c r="AJ131" s="25">
        <v>0</v>
      </c>
      <c r="AK131" s="25">
        <v>0</v>
      </c>
      <c r="AL131" s="25">
        <v>1871.54</v>
      </c>
      <c r="AM131" s="26">
        <f t="shared" si="16"/>
        <v>1871.54</v>
      </c>
      <c r="AN131" s="37">
        <v>2985.3</v>
      </c>
      <c r="AO131" s="25">
        <v>5882.62</v>
      </c>
      <c r="AP131" s="25">
        <v>6226.37</v>
      </c>
      <c r="AQ131" s="25">
        <v>0</v>
      </c>
      <c r="AR131" s="26">
        <f t="shared" si="17"/>
        <v>15094.29</v>
      </c>
      <c r="AS131" s="37">
        <v>0</v>
      </c>
      <c r="AT131" s="25">
        <v>0</v>
      </c>
      <c r="AU131" s="25">
        <v>0</v>
      </c>
      <c r="AV131" s="25">
        <v>997.75</v>
      </c>
      <c r="AW131" s="26">
        <f t="shared" si="18"/>
        <v>997.75</v>
      </c>
      <c r="AX131" s="31">
        <f t="shared" si="19"/>
        <v>17963.580000000002</v>
      </c>
    </row>
    <row r="132" spans="2:50" x14ac:dyDescent="0.2">
      <c r="B132" s="49" t="s">
        <v>332</v>
      </c>
      <c r="C132" s="51" t="s">
        <v>79</v>
      </c>
      <c r="D132" s="53" t="s">
        <v>74</v>
      </c>
      <c r="E132" s="37">
        <v>900</v>
      </c>
      <c r="F132" s="25">
        <v>39884.660000000003</v>
      </c>
      <c r="G132" s="25">
        <v>8105.28</v>
      </c>
      <c r="H132" s="25">
        <v>118585.89</v>
      </c>
      <c r="I132" s="26">
        <f t="shared" si="10"/>
        <v>167475.83000000002</v>
      </c>
      <c r="J132" s="37">
        <v>1970.03</v>
      </c>
      <c r="K132" s="25">
        <v>48080.68</v>
      </c>
      <c r="L132" s="25">
        <v>8815.07</v>
      </c>
      <c r="M132" s="25">
        <v>58533.89</v>
      </c>
      <c r="N132" s="26">
        <f t="shared" si="11"/>
        <v>117399.67</v>
      </c>
      <c r="O132" s="37">
        <v>822.63</v>
      </c>
      <c r="P132" s="25">
        <v>0</v>
      </c>
      <c r="Q132" s="25">
        <v>11664.95</v>
      </c>
      <c r="R132" s="25">
        <v>37239.89</v>
      </c>
      <c r="S132" s="26">
        <f t="shared" si="12"/>
        <v>49727.47</v>
      </c>
      <c r="T132" s="55">
        <v>0</v>
      </c>
      <c r="U132" s="25">
        <v>0</v>
      </c>
      <c r="V132" s="25">
        <v>9227.69</v>
      </c>
      <c r="W132" s="25">
        <v>57730.38</v>
      </c>
      <c r="X132" s="33">
        <f t="shared" si="13"/>
        <v>66958.069999999992</v>
      </c>
      <c r="Y132" s="25">
        <v>0</v>
      </c>
      <c r="Z132" s="25">
        <v>49254.720000000001</v>
      </c>
      <c r="AA132" s="25">
        <v>200</v>
      </c>
      <c r="AB132" s="25">
        <v>71847.179999999993</v>
      </c>
      <c r="AC132" s="58">
        <f t="shared" si="14"/>
        <v>121301.9</v>
      </c>
      <c r="AD132" s="37">
        <v>37046.589999999997</v>
      </c>
      <c r="AE132" s="25">
        <v>1792</v>
      </c>
      <c r="AF132" s="25">
        <v>2200</v>
      </c>
      <c r="AG132" s="25">
        <v>33055.25</v>
      </c>
      <c r="AH132" s="26">
        <f t="shared" si="15"/>
        <v>74093.84</v>
      </c>
      <c r="AI132" s="37">
        <v>27306</v>
      </c>
      <c r="AJ132" s="25">
        <v>6579.14</v>
      </c>
      <c r="AK132" s="25">
        <v>40000</v>
      </c>
      <c r="AL132" s="25">
        <v>46523</v>
      </c>
      <c r="AM132" s="26">
        <f t="shared" si="16"/>
        <v>120408.14</v>
      </c>
      <c r="AN132" s="37">
        <v>32858</v>
      </c>
      <c r="AO132" s="25">
        <v>0</v>
      </c>
      <c r="AP132" s="25">
        <v>0</v>
      </c>
      <c r="AQ132" s="25">
        <v>273.52000000000004</v>
      </c>
      <c r="AR132" s="26">
        <f t="shared" si="17"/>
        <v>33131.519999999997</v>
      </c>
      <c r="AS132" s="37">
        <v>200</v>
      </c>
      <c r="AT132" s="25">
        <v>200</v>
      </c>
      <c r="AU132" s="25">
        <v>200</v>
      </c>
      <c r="AV132" s="25">
        <v>8682.43</v>
      </c>
      <c r="AW132" s="26">
        <f t="shared" si="18"/>
        <v>9282.43</v>
      </c>
      <c r="AX132" s="31">
        <f t="shared" si="19"/>
        <v>759778.87</v>
      </c>
    </row>
    <row r="133" spans="2:50" x14ac:dyDescent="0.2">
      <c r="B133" s="49" t="s">
        <v>333</v>
      </c>
      <c r="C133" s="51" t="s">
        <v>79</v>
      </c>
      <c r="D133" s="53" t="s">
        <v>75</v>
      </c>
      <c r="E133" s="37">
        <v>99.6</v>
      </c>
      <c r="F133" s="25">
        <v>192.2</v>
      </c>
      <c r="G133" s="25">
        <v>225.06</v>
      </c>
      <c r="H133" s="25">
        <v>988.38</v>
      </c>
      <c r="I133" s="26">
        <f t="shared" si="10"/>
        <v>1505.2399999999998</v>
      </c>
      <c r="J133" s="37">
        <v>567.6</v>
      </c>
      <c r="K133" s="25">
        <v>0</v>
      </c>
      <c r="L133" s="25">
        <v>421.49</v>
      </c>
      <c r="M133" s="25">
        <v>2240.59</v>
      </c>
      <c r="N133" s="26">
        <f t="shared" si="11"/>
        <v>3229.6800000000003</v>
      </c>
      <c r="O133" s="37">
        <v>828.8</v>
      </c>
      <c r="P133" s="25">
        <v>0</v>
      </c>
      <c r="Q133" s="25">
        <v>0</v>
      </c>
      <c r="R133" s="25">
        <v>268.2</v>
      </c>
      <c r="S133" s="26">
        <f t="shared" si="12"/>
        <v>1097</v>
      </c>
      <c r="T133" s="55">
        <v>516.70000000000005</v>
      </c>
      <c r="U133" s="25">
        <v>0</v>
      </c>
      <c r="V133" s="25">
        <v>0</v>
      </c>
      <c r="W133" s="25">
        <v>950.73</v>
      </c>
      <c r="X133" s="33">
        <f t="shared" si="13"/>
        <v>1467.43</v>
      </c>
      <c r="Y133" s="25">
        <v>1223.8399999999999</v>
      </c>
      <c r="Z133" s="25">
        <v>0</v>
      </c>
      <c r="AA133" s="25">
        <v>0</v>
      </c>
      <c r="AB133" s="25">
        <v>0</v>
      </c>
      <c r="AC133" s="58">
        <f t="shared" si="14"/>
        <v>1223.8399999999999</v>
      </c>
      <c r="AD133" s="37">
        <v>0</v>
      </c>
      <c r="AE133" s="25">
        <v>0</v>
      </c>
      <c r="AF133" s="25">
        <v>0</v>
      </c>
      <c r="AG133" s="25">
        <v>0</v>
      </c>
      <c r="AH133" s="26">
        <f t="shared" si="15"/>
        <v>0</v>
      </c>
      <c r="AI133" s="37">
        <v>2538.48</v>
      </c>
      <c r="AJ133" s="25">
        <v>3362.6</v>
      </c>
      <c r="AK133" s="25">
        <v>1679.8</v>
      </c>
      <c r="AL133" s="25">
        <v>4515.43</v>
      </c>
      <c r="AM133" s="26">
        <f t="shared" si="16"/>
        <v>12096.310000000001</v>
      </c>
      <c r="AN133" s="37">
        <v>98</v>
      </c>
      <c r="AO133" s="25">
        <v>8055.78</v>
      </c>
      <c r="AP133" s="25">
        <v>9963.64</v>
      </c>
      <c r="AQ133" s="25">
        <v>4670.7299999999996</v>
      </c>
      <c r="AR133" s="26">
        <f t="shared" si="17"/>
        <v>22788.149999999998</v>
      </c>
      <c r="AS133" s="37">
        <v>421.83000000000004</v>
      </c>
      <c r="AT133" s="25">
        <v>3779.5</v>
      </c>
      <c r="AU133" s="25">
        <v>1642.17</v>
      </c>
      <c r="AV133" s="25">
        <v>6111.0099999999993</v>
      </c>
      <c r="AW133" s="26">
        <f t="shared" si="18"/>
        <v>11954.509999999998</v>
      </c>
      <c r="AX133" s="31">
        <f t="shared" si="19"/>
        <v>55362.159999999989</v>
      </c>
    </row>
    <row r="134" spans="2:50" x14ac:dyDescent="0.2">
      <c r="B134" s="49" t="s">
        <v>334</v>
      </c>
      <c r="C134" s="51" t="s">
        <v>79</v>
      </c>
      <c r="D134" s="53" t="s">
        <v>207</v>
      </c>
      <c r="E134" s="37">
        <v>0</v>
      </c>
      <c r="F134" s="25">
        <v>0</v>
      </c>
      <c r="G134" s="25">
        <v>0</v>
      </c>
      <c r="H134" s="25">
        <v>40</v>
      </c>
      <c r="I134" s="26">
        <f t="shared" si="10"/>
        <v>40</v>
      </c>
      <c r="J134" s="37">
        <v>0</v>
      </c>
      <c r="K134" s="25">
        <v>40</v>
      </c>
      <c r="L134" s="25">
        <v>0</v>
      </c>
      <c r="M134" s="25">
        <v>0</v>
      </c>
      <c r="N134" s="26">
        <f t="shared" si="11"/>
        <v>40</v>
      </c>
      <c r="O134" s="37">
        <v>0</v>
      </c>
      <c r="P134" s="25">
        <v>0</v>
      </c>
      <c r="Q134" s="25">
        <v>0</v>
      </c>
      <c r="R134" s="25">
        <v>0</v>
      </c>
      <c r="S134" s="26">
        <f t="shared" si="12"/>
        <v>0</v>
      </c>
      <c r="T134" s="55">
        <v>0</v>
      </c>
      <c r="U134" s="25">
        <v>0</v>
      </c>
      <c r="V134" s="25">
        <v>0</v>
      </c>
      <c r="W134" s="25">
        <v>0</v>
      </c>
      <c r="X134" s="33">
        <f t="shared" si="13"/>
        <v>0</v>
      </c>
      <c r="Y134" s="25">
        <v>0</v>
      </c>
      <c r="Z134" s="25">
        <v>0</v>
      </c>
      <c r="AA134" s="25">
        <v>0</v>
      </c>
      <c r="AB134" s="25">
        <v>0</v>
      </c>
      <c r="AC134" s="58">
        <f t="shared" si="14"/>
        <v>0</v>
      </c>
      <c r="AD134" s="37">
        <v>0</v>
      </c>
      <c r="AE134" s="25">
        <v>0</v>
      </c>
      <c r="AF134" s="25">
        <v>0</v>
      </c>
      <c r="AG134" s="25">
        <v>0</v>
      </c>
      <c r="AH134" s="26">
        <f t="shared" si="15"/>
        <v>0</v>
      </c>
      <c r="AI134" s="37">
        <v>0</v>
      </c>
      <c r="AJ134" s="25">
        <v>0</v>
      </c>
      <c r="AK134" s="25">
        <v>0</v>
      </c>
      <c r="AL134" s="25">
        <v>0</v>
      </c>
      <c r="AM134" s="26">
        <f t="shared" si="16"/>
        <v>0</v>
      </c>
      <c r="AN134" s="37">
        <v>0</v>
      </c>
      <c r="AO134" s="25">
        <v>0</v>
      </c>
      <c r="AP134" s="25">
        <v>0</v>
      </c>
      <c r="AQ134" s="25">
        <v>0</v>
      </c>
      <c r="AR134" s="26">
        <f t="shared" si="17"/>
        <v>0</v>
      </c>
      <c r="AS134" s="37">
        <v>0</v>
      </c>
      <c r="AT134" s="25">
        <v>0</v>
      </c>
      <c r="AU134" s="25">
        <v>0</v>
      </c>
      <c r="AV134" s="25">
        <v>0</v>
      </c>
      <c r="AW134" s="26">
        <f t="shared" si="18"/>
        <v>0</v>
      </c>
      <c r="AX134" s="31">
        <f t="shared" si="19"/>
        <v>80</v>
      </c>
    </row>
    <row r="135" spans="2:50" x14ac:dyDescent="0.2">
      <c r="B135" s="49" t="s">
        <v>335</v>
      </c>
      <c r="C135" s="51" t="s">
        <v>79</v>
      </c>
      <c r="D135" s="53" t="s">
        <v>76</v>
      </c>
      <c r="E135" s="37">
        <v>4908.16</v>
      </c>
      <c r="F135" s="25">
        <v>2043.85</v>
      </c>
      <c r="G135" s="25">
        <v>2110.36</v>
      </c>
      <c r="H135" s="25">
        <v>766.62</v>
      </c>
      <c r="I135" s="26">
        <f t="shared" si="10"/>
        <v>9828.9900000000016</v>
      </c>
      <c r="J135" s="37">
        <v>2880.33</v>
      </c>
      <c r="K135" s="25">
        <v>140.82</v>
      </c>
      <c r="L135" s="25">
        <v>1713.28</v>
      </c>
      <c r="M135" s="25">
        <v>2081.71</v>
      </c>
      <c r="N135" s="26">
        <f t="shared" si="11"/>
        <v>6816.14</v>
      </c>
      <c r="O135" s="37">
        <v>724</v>
      </c>
      <c r="P135" s="25">
        <v>0</v>
      </c>
      <c r="Q135" s="25">
        <v>210</v>
      </c>
      <c r="R135" s="25">
        <v>218</v>
      </c>
      <c r="S135" s="26">
        <f t="shared" si="12"/>
        <v>1152</v>
      </c>
      <c r="T135" s="55">
        <v>250</v>
      </c>
      <c r="U135" s="25">
        <v>0</v>
      </c>
      <c r="V135" s="25">
        <v>150</v>
      </c>
      <c r="W135" s="25">
        <v>28950.77</v>
      </c>
      <c r="X135" s="33">
        <f t="shared" si="13"/>
        <v>29350.77</v>
      </c>
      <c r="Y135" s="25">
        <v>2496.7399999999998</v>
      </c>
      <c r="Z135" s="25">
        <v>2391.86</v>
      </c>
      <c r="AA135" s="25">
        <v>1430.09</v>
      </c>
      <c r="AB135" s="25">
        <v>10258.290000000001</v>
      </c>
      <c r="AC135" s="58">
        <f t="shared" si="14"/>
        <v>16576.980000000003</v>
      </c>
      <c r="AD135" s="37">
        <v>6018.08</v>
      </c>
      <c r="AE135" s="25">
        <v>25181.25</v>
      </c>
      <c r="AF135" s="25">
        <v>9686.9699999999993</v>
      </c>
      <c r="AG135" s="25">
        <v>35997.519999999997</v>
      </c>
      <c r="AH135" s="26">
        <f t="shared" si="15"/>
        <v>76883.820000000007</v>
      </c>
      <c r="AI135" s="37">
        <v>29840.080000000002</v>
      </c>
      <c r="AJ135" s="25">
        <v>36047.03</v>
      </c>
      <c r="AK135" s="25">
        <v>36492.959999999999</v>
      </c>
      <c r="AL135" s="25">
        <v>67450.720000000001</v>
      </c>
      <c r="AM135" s="26">
        <f t="shared" si="16"/>
        <v>169830.79</v>
      </c>
      <c r="AN135" s="37">
        <v>38416.78</v>
      </c>
      <c r="AO135" s="25">
        <v>29193.13</v>
      </c>
      <c r="AP135" s="25">
        <v>36867.4</v>
      </c>
      <c r="AQ135" s="25">
        <v>26623.16</v>
      </c>
      <c r="AR135" s="26">
        <f t="shared" si="17"/>
        <v>131100.47</v>
      </c>
      <c r="AS135" s="37">
        <v>23620.37</v>
      </c>
      <c r="AT135" s="25">
        <v>4019.08</v>
      </c>
      <c r="AU135" s="25">
        <v>9680.2800000000007</v>
      </c>
      <c r="AV135" s="25">
        <v>30272.84</v>
      </c>
      <c r="AW135" s="26">
        <f t="shared" si="18"/>
        <v>67592.569999999992</v>
      </c>
      <c r="AX135" s="31">
        <f t="shared" si="19"/>
        <v>509132.52999999997</v>
      </c>
    </row>
    <row r="136" spans="2:50" x14ac:dyDescent="0.2">
      <c r="B136" s="49" t="s">
        <v>336</v>
      </c>
      <c r="C136" s="51" t="s">
        <v>79</v>
      </c>
      <c r="D136" s="53" t="s">
        <v>208</v>
      </c>
      <c r="E136" s="37">
        <v>0</v>
      </c>
      <c r="F136" s="25">
        <v>0</v>
      </c>
      <c r="G136" s="25">
        <v>0</v>
      </c>
      <c r="H136" s="25">
        <v>0</v>
      </c>
      <c r="I136" s="26">
        <f t="shared" si="10"/>
        <v>0</v>
      </c>
      <c r="J136" s="37">
        <v>0</v>
      </c>
      <c r="K136" s="25">
        <v>0</v>
      </c>
      <c r="L136" s="25">
        <v>0</v>
      </c>
      <c r="M136" s="25">
        <v>0</v>
      </c>
      <c r="N136" s="26">
        <f t="shared" si="11"/>
        <v>0</v>
      </c>
      <c r="O136" s="37">
        <v>0</v>
      </c>
      <c r="P136" s="25">
        <v>0</v>
      </c>
      <c r="Q136" s="25">
        <v>0</v>
      </c>
      <c r="R136" s="25">
        <v>0</v>
      </c>
      <c r="S136" s="26">
        <f t="shared" si="12"/>
        <v>0</v>
      </c>
      <c r="T136" s="55">
        <v>0</v>
      </c>
      <c r="U136" s="25">
        <v>0</v>
      </c>
      <c r="V136" s="25">
        <v>0</v>
      </c>
      <c r="W136" s="25">
        <v>0</v>
      </c>
      <c r="X136" s="33">
        <f t="shared" si="13"/>
        <v>0</v>
      </c>
      <c r="Y136" s="25">
        <v>0</v>
      </c>
      <c r="Z136" s="25">
        <v>0</v>
      </c>
      <c r="AA136" s="25">
        <v>0</v>
      </c>
      <c r="AB136" s="25">
        <v>0</v>
      </c>
      <c r="AC136" s="58">
        <f t="shared" si="14"/>
        <v>0</v>
      </c>
      <c r="AD136" s="37">
        <v>0</v>
      </c>
      <c r="AE136" s="25">
        <v>185.47</v>
      </c>
      <c r="AF136" s="25">
        <v>0</v>
      </c>
      <c r="AG136" s="25">
        <v>1229.04</v>
      </c>
      <c r="AH136" s="26">
        <f t="shared" si="15"/>
        <v>1414.51</v>
      </c>
      <c r="AI136" s="37">
        <v>0</v>
      </c>
      <c r="AJ136" s="25">
        <v>0</v>
      </c>
      <c r="AK136" s="25">
        <v>0</v>
      </c>
      <c r="AL136" s="25">
        <v>0</v>
      </c>
      <c r="AM136" s="26">
        <f t="shared" si="16"/>
        <v>0</v>
      </c>
      <c r="AN136" s="37">
        <v>0</v>
      </c>
      <c r="AO136" s="25">
        <v>0</v>
      </c>
      <c r="AP136" s="25">
        <v>0</v>
      </c>
      <c r="AQ136" s="25">
        <v>0</v>
      </c>
      <c r="AR136" s="26">
        <f t="shared" si="17"/>
        <v>0</v>
      </c>
      <c r="AS136" s="37">
        <v>0</v>
      </c>
      <c r="AT136" s="25">
        <v>0</v>
      </c>
      <c r="AU136" s="25">
        <v>0</v>
      </c>
      <c r="AV136" s="25">
        <v>0</v>
      </c>
      <c r="AW136" s="26">
        <f t="shared" si="18"/>
        <v>0</v>
      </c>
      <c r="AX136" s="31">
        <f t="shared" si="19"/>
        <v>1414.51</v>
      </c>
    </row>
    <row r="137" spans="2:50" x14ac:dyDescent="0.2">
      <c r="B137" s="49" t="s">
        <v>337</v>
      </c>
      <c r="C137" s="51" t="s">
        <v>79</v>
      </c>
      <c r="D137" s="53" t="s">
        <v>209</v>
      </c>
      <c r="E137" s="37">
        <v>0</v>
      </c>
      <c r="F137" s="25">
        <v>0</v>
      </c>
      <c r="G137" s="25">
        <v>0</v>
      </c>
      <c r="H137" s="25">
        <v>165</v>
      </c>
      <c r="I137" s="26">
        <f t="shared" si="10"/>
        <v>165</v>
      </c>
      <c r="J137" s="37">
        <v>0</v>
      </c>
      <c r="K137" s="25">
        <v>0</v>
      </c>
      <c r="L137" s="25">
        <v>0</v>
      </c>
      <c r="M137" s="25">
        <v>295</v>
      </c>
      <c r="N137" s="26">
        <f t="shared" si="11"/>
        <v>295</v>
      </c>
      <c r="O137" s="37">
        <v>0</v>
      </c>
      <c r="P137" s="25">
        <v>0</v>
      </c>
      <c r="Q137" s="25">
        <v>0</v>
      </c>
      <c r="R137" s="25">
        <v>307</v>
      </c>
      <c r="S137" s="26">
        <f t="shared" si="12"/>
        <v>307</v>
      </c>
      <c r="T137" s="55">
        <v>0</v>
      </c>
      <c r="U137" s="25">
        <v>0</v>
      </c>
      <c r="V137" s="25">
        <v>0</v>
      </c>
      <c r="W137" s="25">
        <v>50</v>
      </c>
      <c r="X137" s="33">
        <f t="shared" si="13"/>
        <v>50</v>
      </c>
      <c r="Y137" s="25">
        <v>0</v>
      </c>
      <c r="Z137" s="25">
        <v>0</v>
      </c>
      <c r="AA137" s="25">
        <v>0</v>
      </c>
      <c r="AB137" s="25">
        <v>280</v>
      </c>
      <c r="AC137" s="58">
        <f t="shared" si="14"/>
        <v>280</v>
      </c>
      <c r="AD137" s="37">
        <v>0</v>
      </c>
      <c r="AE137" s="25">
        <v>0</v>
      </c>
      <c r="AF137" s="25">
        <v>0</v>
      </c>
      <c r="AG137" s="25">
        <v>0</v>
      </c>
      <c r="AH137" s="26">
        <f t="shared" si="15"/>
        <v>0</v>
      </c>
      <c r="AI137" s="37">
        <v>0</v>
      </c>
      <c r="AJ137" s="25">
        <v>0</v>
      </c>
      <c r="AK137" s="25">
        <v>0</v>
      </c>
      <c r="AL137" s="25">
        <v>0</v>
      </c>
      <c r="AM137" s="26">
        <f t="shared" si="16"/>
        <v>0</v>
      </c>
      <c r="AN137" s="37">
        <v>0</v>
      </c>
      <c r="AO137" s="25">
        <v>0</v>
      </c>
      <c r="AP137" s="25">
        <v>0</v>
      </c>
      <c r="AQ137" s="25">
        <v>0</v>
      </c>
      <c r="AR137" s="26">
        <f t="shared" si="17"/>
        <v>0</v>
      </c>
      <c r="AS137" s="37">
        <v>0</v>
      </c>
      <c r="AT137" s="25">
        <v>30</v>
      </c>
      <c r="AU137" s="25">
        <v>0</v>
      </c>
      <c r="AV137" s="25">
        <v>0</v>
      </c>
      <c r="AW137" s="26">
        <f t="shared" si="18"/>
        <v>30</v>
      </c>
      <c r="AX137" s="31">
        <f t="shared" si="19"/>
        <v>1127</v>
      </c>
    </row>
    <row r="138" spans="2:50" x14ac:dyDescent="0.2">
      <c r="B138" s="49" t="s">
        <v>338</v>
      </c>
      <c r="C138" s="51" t="s">
        <v>79</v>
      </c>
      <c r="D138" s="53" t="s">
        <v>210</v>
      </c>
      <c r="E138" s="37">
        <v>130</v>
      </c>
      <c r="F138" s="25">
        <v>95.89</v>
      </c>
      <c r="G138" s="25">
        <v>277.7</v>
      </c>
      <c r="H138" s="25">
        <v>1148.51</v>
      </c>
      <c r="I138" s="26">
        <f t="shared" si="10"/>
        <v>1652.1</v>
      </c>
      <c r="J138" s="37">
        <v>261.89999999999998</v>
      </c>
      <c r="K138" s="25">
        <v>0</v>
      </c>
      <c r="L138" s="25">
        <v>0</v>
      </c>
      <c r="M138" s="25">
        <v>802.79</v>
      </c>
      <c r="N138" s="26">
        <f t="shared" si="11"/>
        <v>1064.69</v>
      </c>
      <c r="O138" s="37">
        <v>0</v>
      </c>
      <c r="P138" s="25">
        <v>0</v>
      </c>
      <c r="Q138" s="25">
        <v>0</v>
      </c>
      <c r="R138" s="25">
        <v>0</v>
      </c>
      <c r="S138" s="26">
        <f t="shared" si="12"/>
        <v>0</v>
      </c>
      <c r="T138" s="55">
        <v>0</v>
      </c>
      <c r="U138" s="25">
        <v>0</v>
      </c>
      <c r="V138" s="25">
        <v>343.92</v>
      </c>
      <c r="W138" s="25">
        <v>363.37</v>
      </c>
      <c r="X138" s="33">
        <f t="shared" si="13"/>
        <v>707.29</v>
      </c>
      <c r="Y138" s="25">
        <v>0</v>
      </c>
      <c r="Z138" s="25">
        <v>0</v>
      </c>
      <c r="AA138" s="25">
        <v>0</v>
      </c>
      <c r="AB138" s="25">
        <v>238.48</v>
      </c>
      <c r="AC138" s="58">
        <f t="shared" si="14"/>
        <v>238.48</v>
      </c>
      <c r="AD138" s="37">
        <v>0</v>
      </c>
      <c r="AE138" s="25">
        <v>0</v>
      </c>
      <c r="AF138" s="25">
        <v>148.55000000000001</v>
      </c>
      <c r="AG138" s="25">
        <v>0</v>
      </c>
      <c r="AH138" s="26">
        <f t="shared" si="15"/>
        <v>148.55000000000001</v>
      </c>
      <c r="AI138" s="37">
        <v>1007.77</v>
      </c>
      <c r="AJ138" s="25">
        <v>0</v>
      </c>
      <c r="AK138" s="25">
        <v>0</v>
      </c>
      <c r="AL138" s="25">
        <v>0</v>
      </c>
      <c r="AM138" s="26">
        <f t="shared" si="16"/>
        <v>1007.77</v>
      </c>
      <c r="AN138" s="37">
        <v>0</v>
      </c>
      <c r="AO138" s="25">
        <v>0</v>
      </c>
      <c r="AP138" s="25">
        <v>0</v>
      </c>
      <c r="AQ138" s="25">
        <v>0</v>
      </c>
      <c r="AR138" s="26">
        <f t="shared" si="17"/>
        <v>0</v>
      </c>
      <c r="AS138" s="37">
        <v>0</v>
      </c>
      <c r="AT138" s="25">
        <v>0</v>
      </c>
      <c r="AU138" s="25">
        <v>0</v>
      </c>
      <c r="AV138" s="25">
        <v>0</v>
      </c>
      <c r="AW138" s="26">
        <f t="shared" si="18"/>
        <v>0</v>
      </c>
      <c r="AX138" s="31">
        <f t="shared" si="19"/>
        <v>4818.88</v>
      </c>
    </row>
    <row r="139" spans="2:50" x14ac:dyDescent="0.2">
      <c r="B139" s="49" t="s">
        <v>339</v>
      </c>
      <c r="C139" s="51" t="s">
        <v>79</v>
      </c>
      <c r="D139" s="53" t="s">
        <v>77</v>
      </c>
      <c r="E139" s="37">
        <v>0</v>
      </c>
      <c r="F139" s="25">
        <v>0</v>
      </c>
      <c r="G139" s="25">
        <v>0</v>
      </c>
      <c r="H139" s="25">
        <v>0</v>
      </c>
      <c r="I139" s="26">
        <f t="shared" si="10"/>
        <v>0</v>
      </c>
      <c r="J139" s="37">
        <v>0</v>
      </c>
      <c r="K139" s="25">
        <v>0</v>
      </c>
      <c r="L139" s="25">
        <v>0</v>
      </c>
      <c r="M139" s="25">
        <v>0</v>
      </c>
      <c r="N139" s="26">
        <f t="shared" si="11"/>
        <v>0</v>
      </c>
      <c r="O139" s="37">
        <v>0</v>
      </c>
      <c r="P139" s="25">
        <v>0</v>
      </c>
      <c r="Q139" s="25">
        <v>0</v>
      </c>
      <c r="R139" s="25">
        <v>0</v>
      </c>
      <c r="S139" s="26">
        <f t="shared" si="12"/>
        <v>0</v>
      </c>
      <c r="T139" s="55">
        <v>0</v>
      </c>
      <c r="U139" s="25">
        <v>0</v>
      </c>
      <c r="V139" s="25">
        <v>53.44</v>
      </c>
      <c r="W139" s="25">
        <v>1136.08</v>
      </c>
      <c r="X139" s="33">
        <f t="shared" si="13"/>
        <v>1189.52</v>
      </c>
      <c r="Y139" s="25">
        <v>0</v>
      </c>
      <c r="Z139" s="25">
        <v>324.47000000000003</v>
      </c>
      <c r="AA139" s="25">
        <v>0</v>
      </c>
      <c r="AB139" s="25">
        <v>982.11</v>
      </c>
      <c r="AC139" s="58">
        <f t="shared" si="14"/>
        <v>1306.58</v>
      </c>
      <c r="AD139" s="37">
        <v>0</v>
      </c>
      <c r="AE139" s="25">
        <v>4100.55</v>
      </c>
      <c r="AF139" s="25">
        <v>0</v>
      </c>
      <c r="AG139" s="25">
        <v>0</v>
      </c>
      <c r="AH139" s="26">
        <f t="shared" si="15"/>
        <v>4100.55</v>
      </c>
      <c r="AI139" s="37">
        <v>0</v>
      </c>
      <c r="AJ139" s="25">
        <v>0</v>
      </c>
      <c r="AK139" s="25">
        <v>9816.42</v>
      </c>
      <c r="AL139" s="25">
        <v>307.57</v>
      </c>
      <c r="AM139" s="26">
        <f t="shared" si="16"/>
        <v>10123.99</v>
      </c>
      <c r="AN139" s="37">
        <v>0</v>
      </c>
      <c r="AO139" s="25">
        <v>3000</v>
      </c>
      <c r="AP139" s="25">
        <v>0</v>
      </c>
      <c r="AQ139" s="25">
        <v>112.29</v>
      </c>
      <c r="AR139" s="26">
        <f t="shared" si="17"/>
        <v>3112.29</v>
      </c>
      <c r="AS139" s="37">
        <v>1472.51</v>
      </c>
      <c r="AT139" s="25">
        <v>3812.83</v>
      </c>
      <c r="AU139" s="25">
        <v>6630.07</v>
      </c>
      <c r="AV139" s="25">
        <v>4612.74</v>
      </c>
      <c r="AW139" s="26">
        <f t="shared" si="18"/>
        <v>16528.150000000001</v>
      </c>
      <c r="AX139" s="31">
        <f t="shared" si="19"/>
        <v>36361.08</v>
      </c>
    </row>
    <row r="140" spans="2:50" x14ac:dyDescent="0.2">
      <c r="B140" s="49" t="s">
        <v>340</v>
      </c>
      <c r="C140" s="51" t="s">
        <v>79</v>
      </c>
      <c r="D140" s="53" t="s">
        <v>78</v>
      </c>
      <c r="E140" s="37">
        <v>0</v>
      </c>
      <c r="F140" s="25">
        <v>0</v>
      </c>
      <c r="G140" s="25">
        <v>0</v>
      </c>
      <c r="H140" s="25">
        <v>0</v>
      </c>
      <c r="I140" s="26">
        <f t="shared" si="10"/>
        <v>0</v>
      </c>
      <c r="J140" s="37">
        <v>0</v>
      </c>
      <c r="K140" s="25">
        <v>0</v>
      </c>
      <c r="L140" s="25">
        <v>0</v>
      </c>
      <c r="M140" s="25">
        <v>0</v>
      </c>
      <c r="N140" s="26">
        <f t="shared" si="11"/>
        <v>0</v>
      </c>
      <c r="O140" s="37">
        <v>0</v>
      </c>
      <c r="P140" s="25">
        <v>0</v>
      </c>
      <c r="Q140" s="25">
        <v>0</v>
      </c>
      <c r="R140" s="25">
        <v>0</v>
      </c>
      <c r="S140" s="26">
        <f t="shared" si="12"/>
        <v>0</v>
      </c>
      <c r="T140" s="55">
        <v>0</v>
      </c>
      <c r="U140" s="25">
        <v>0</v>
      </c>
      <c r="V140" s="25">
        <v>0</v>
      </c>
      <c r="W140" s="25">
        <v>98</v>
      </c>
      <c r="X140" s="33">
        <f t="shared" si="13"/>
        <v>98</v>
      </c>
      <c r="Y140" s="25">
        <v>0</v>
      </c>
      <c r="Z140" s="25">
        <v>0</v>
      </c>
      <c r="AA140" s="25">
        <v>0</v>
      </c>
      <c r="AB140" s="25">
        <v>0</v>
      </c>
      <c r="AC140" s="58">
        <f t="shared" si="14"/>
        <v>0</v>
      </c>
      <c r="AD140" s="37">
        <v>0</v>
      </c>
      <c r="AE140" s="25">
        <v>3288.01</v>
      </c>
      <c r="AF140" s="25">
        <v>0</v>
      </c>
      <c r="AG140" s="25">
        <v>0</v>
      </c>
      <c r="AH140" s="26">
        <f t="shared" si="15"/>
        <v>3288.01</v>
      </c>
      <c r="AI140" s="37">
        <v>0</v>
      </c>
      <c r="AJ140" s="25">
        <v>0</v>
      </c>
      <c r="AK140" s="25">
        <v>0</v>
      </c>
      <c r="AL140" s="25">
        <v>0</v>
      </c>
      <c r="AM140" s="26">
        <f t="shared" si="16"/>
        <v>0</v>
      </c>
      <c r="AN140" s="37">
        <v>0</v>
      </c>
      <c r="AO140" s="25">
        <v>0</v>
      </c>
      <c r="AP140" s="25">
        <v>205.45</v>
      </c>
      <c r="AQ140" s="25">
        <v>23</v>
      </c>
      <c r="AR140" s="26">
        <f t="shared" si="17"/>
        <v>228.45</v>
      </c>
      <c r="AS140" s="37">
        <v>0</v>
      </c>
      <c r="AT140" s="25">
        <v>0</v>
      </c>
      <c r="AU140" s="25">
        <v>0</v>
      </c>
      <c r="AV140" s="25">
        <v>0</v>
      </c>
      <c r="AW140" s="26">
        <f t="shared" si="18"/>
        <v>0</v>
      </c>
      <c r="AX140" s="31">
        <f t="shared" si="19"/>
        <v>3614.46</v>
      </c>
    </row>
    <row r="141" spans="2:50" x14ac:dyDescent="0.2">
      <c r="B141" s="49" t="s">
        <v>341</v>
      </c>
      <c r="C141" s="51" t="s">
        <v>82</v>
      </c>
      <c r="D141" s="53" t="s">
        <v>80</v>
      </c>
      <c r="E141" s="37">
        <v>1812</v>
      </c>
      <c r="F141" s="25">
        <v>696</v>
      </c>
      <c r="G141" s="25">
        <v>1352</v>
      </c>
      <c r="H141" s="25">
        <v>17364.09</v>
      </c>
      <c r="I141" s="26">
        <f t="shared" si="10"/>
        <v>21224.09</v>
      </c>
      <c r="J141" s="37">
        <v>0</v>
      </c>
      <c r="K141" s="25">
        <v>0</v>
      </c>
      <c r="L141" s="25">
        <v>0</v>
      </c>
      <c r="M141" s="25">
        <v>23401.835999999999</v>
      </c>
      <c r="N141" s="26">
        <f t="shared" si="11"/>
        <v>23401.835999999999</v>
      </c>
      <c r="O141" s="37">
        <v>0</v>
      </c>
      <c r="P141" s="25">
        <v>0</v>
      </c>
      <c r="Q141" s="25">
        <v>0</v>
      </c>
      <c r="R141" s="25">
        <v>26560.100000000002</v>
      </c>
      <c r="S141" s="26">
        <f t="shared" si="12"/>
        <v>26560.100000000002</v>
      </c>
      <c r="T141" s="55">
        <v>0</v>
      </c>
      <c r="U141" s="25">
        <v>4964.93</v>
      </c>
      <c r="V141" s="25">
        <v>0</v>
      </c>
      <c r="W141" s="25">
        <v>10165.299999999999</v>
      </c>
      <c r="X141" s="33">
        <f t="shared" si="13"/>
        <v>15130.23</v>
      </c>
      <c r="Y141" s="25">
        <v>22352</v>
      </c>
      <c r="Z141" s="25">
        <v>14751.32</v>
      </c>
      <c r="AA141" s="25">
        <v>2341</v>
      </c>
      <c r="AB141" s="25">
        <v>4474.2299999999996</v>
      </c>
      <c r="AC141" s="58">
        <f t="shared" si="14"/>
        <v>43918.55</v>
      </c>
      <c r="AD141" s="37">
        <v>1749</v>
      </c>
      <c r="AE141" s="25">
        <v>1373</v>
      </c>
      <c r="AF141" s="25">
        <v>974</v>
      </c>
      <c r="AG141" s="25">
        <v>720</v>
      </c>
      <c r="AH141" s="26">
        <f t="shared" si="15"/>
        <v>4816</v>
      </c>
      <c r="AI141" s="37">
        <v>1478</v>
      </c>
      <c r="AJ141" s="25">
        <v>2474</v>
      </c>
      <c r="AK141" s="25">
        <v>2454</v>
      </c>
      <c r="AL141" s="25">
        <v>4369.66</v>
      </c>
      <c r="AM141" s="26">
        <f t="shared" si="16"/>
        <v>10775.66</v>
      </c>
      <c r="AN141" s="37">
        <v>3962.52</v>
      </c>
      <c r="AO141" s="25">
        <v>2876.99</v>
      </c>
      <c r="AP141" s="25">
        <v>97.99</v>
      </c>
      <c r="AQ141" s="25">
        <v>2058.7399999999998</v>
      </c>
      <c r="AR141" s="26">
        <f t="shared" si="17"/>
        <v>8996.24</v>
      </c>
      <c r="AS141" s="37">
        <v>831</v>
      </c>
      <c r="AT141" s="25">
        <v>2200.1799999999998</v>
      </c>
      <c r="AU141" s="25">
        <v>3293.37</v>
      </c>
      <c r="AV141" s="25">
        <v>4073</v>
      </c>
      <c r="AW141" s="26">
        <f t="shared" si="18"/>
        <v>10397.549999999999</v>
      </c>
      <c r="AX141" s="31">
        <f t="shared" si="19"/>
        <v>165220.25599999996</v>
      </c>
    </row>
    <row r="142" spans="2:50" x14ac:dyDescent="0.2">
      <c r="B142" s="49" t="s">
        <v>342</v>
      </c>
      <c r="C142" s="51" t="s">
        <v>82</v>
      </c>
      <c r="D142" s="53" t="s">
        <v>81</v>
      </c>
      <c r="E142" s="37">
        <v>5262.88</v>
      </c>
      <c r="F142" s="25">
        <v>1030.75</v>
      </c>
      <c r="G142" s="25">
        <v>1017.33</v>
      </c>
      <c r="H142" s="25">
        <v>2903.25</v>
      </c>
      <c r="I142" s="26">
        <f t="shared" si="10"/>
        <v>10214.209999999999</v>
      </c>
      <c r="J142" s="37">
        <v>0</v>
      </c>
      <c r="K142" s="25">
        <v>213.88618335000001</v>
      </c>
      <c r="L142" s="25">
        <v>14.445686323</v>
      </c>
      <c r="M142" s="25">
        <v>2281.2799999999997</v>
      </c>
      <c r="N142" s="26">
        <f t="shared" si="11"/>
        <v>2509.6118696729995</v>
      </c>
      <c r="O142" s="37">
        <v>0</v>
      </c>
      <c r="P142" s="25">
        <v>0</v>
      </c>
      <c r="Q142" s="25">
        <v>0</v>
      </c>
      <c r="R142" s="25">
        <v>9714.42</v>
      </c>
      <c r="S142" s="26">
        <f t="shared" si="12"/>
        <v>9714.42</v>
      </c>
      <c r="T142" s="55">
        <v>9630.24</v>
      </c>
      <c r="U142" s="25">
        <v>2135</v>
      </c>
      <c r="V142" s="25">
        <v>973</v>
      </c>
      <c r="W142" s="25">
        <v>43263.7</v>
      </c>
      <c r="X142" s="33">
        <f t="shared" si="13"/>
        <v>56001.939999999995</v>
      </c>
      <c r="Y142" s="25">
        <v>2550.73</v>
      </c>
      <c r="Z142" s="25">
        <v>0</v>
      </c>
      <c r="AA142" s="25">
        <v>4669</v>
      </c>
      <c r="AB142" s="25">
        <v>13649.72</v>
      </c>
      <c r="AC142" s="58">
        <f t="shared" si="14"/>
        <v>20869.449999999997</v>
      </c>
      <c r="AD142" s="37">
        <v>5490.94</v>
      </c>
      <c r="AE142" s="25">
        <v>5947.72</v>
      </c>
      <c r="AF142" s="25">
        <v>4080.36</v>
      </c>
      <c r="AG142" s="25">
        <v>8219.5300000000007</v>
      </c>
      <c r="AH142" s="26">
        <f t="shared" si="15"/>
        <v>23738.550000000003</v>
      </c>
      <c r="AI142" s="37">
        <v>0</v>
      </c>
      <c r="AJ142" s="25">
        <v>2261.52</v>
      </c>
      <c r="AK142" s="25">
        <v>881.57</v>
      </c>
      <c r="AL142" s="25">
        <v>5816.8600000000006</v>
      </c>
      <c r="AM142" s="26">
        <f t="shared" si="16"/>
        <v>8959.9500000000007</v>
      </c>
      <c r="AN142" s="37">
        <v>457.39</v>
      </c>
      <c r="AO142" s="25">
        <v>447</v>
      </c>
      <c r="AP142" s="25">
        <v>470</v>
      </c>
      <c r="AQ142" s="25">
        <v>2760.55</v>
      </c>
      <c r="AR142" s="26">
        <f t="shared" si="17"/>
        <v>4134.9400000000005</v>
      </c>
      <c r="AS142" s="37">
        <v>141</v>
      </c>
      <c r="AT142" s="25">
        <v>48</v>
      </c>
      <c r="AU142" s="25">
        <v>42</v>
      </c>
      <c r="AV142" s="25">
        <v>3388.1600000000003</v>
      </c>
      <c r="AW142" s="26">
        <f t="shared" si="18"/>
        <v>3619.1600000000003</v>
      </c>
      <c r="AX142" s="31">
        <f t="shared" si="19"/>
        <v>139762.23186967301</v>
      </c>
    </row>
    <row r="143" spans="2:50" ht="16" thickBot="1" x14ac:dyDescent="0.25">
      <c r="B143" s="49" t="s">
        <v>343</v>
      </c>
      <c r="C143" s="51" t="s">
        <v>82</v>
      </c>
      <c r="D143" s="53" t="s">
        <v>211</v>
      </c>
      <c r="E143" s="37">
        <v>2071.4169999999999</v>
      </c>
      <c r="F143" s="25">
        <v>1162.94</v>
      </c>
      <c r="G143" s="25">
        <v>0</v>
      </c>
      <c r="H143" s="25">
        <v>1573.96</v>
      </c>
      <c r="I143" s="26">
        <f t="shared" ref="I143" si="20">+SUM(E143:H143)</f>
        <v>4808.317</v>
      </c>
      <c r="J143" s="37">
        <v>0</v>
      </c>
      <c r="K143" s="25">
        <v>0</v>
      </c>
      <c r="L143" s="25">
        <v>0</v>
      </c>
      <c r="M143" s="25">
        <v>2409.1669999999999</v>
      </c>
      <c r="N143" s="26">
        <f t="shared" ref="N143" si="21">+SUM(J143:M143)</f>
        <v>2409.1669999999999</v>
      </c>
      <c r="O143" s="37">
        <v>0</v>
      </c>
      <c r="P143" s="25">
        <v>0</v>
      </c>
      <c r="Q143" s="25">
        <v>0</v>
      </c>
      <c r="R143" s="25">
        <v>3457.33</v>
      </c>
      <c r="S143" s="26">
        <f t="shared" ref="S143" si="22">+SUM(O143:R143)</f>
        <v>3457.33</v>
      </c>
      <c r="T143" s="55">
        <v>0</v>
      </c>
      <c r="U143" s="25">
        <v>0</v>
      </c>
      <c r="V143" s="25">
        <v>1117.9000000000001</v>
      </c>
      <c r="W143" s="25">
        <v>0</v>
      </c>
      <c r="X143" s="33">
        <f t="shared" ref="X143" si="23">+SUM(T143:W143)</f>
        <v>1117.9000000000001</v>
      </c>
      <c r="Y143" s="25">
        <v>0</v>
      </c>
      <c r="Z143" s="25">
        <v>0</v>
      </c>
      <c r="AA143" s="25">
        <v>0</v>
      </c>
      <c r="AB143" s="25">
        <v>0</v>
      </c>
      <c r="AC143" s="58">
        <f t="shared" ref="AC143" si="24">+SUM(Y143:AB143)</f>
        <v>0</v>
      </c>
      <c r="AD143" s="37">
        <v>0</v>
      </c>
      <c r="AE143" s="25">
        <v>0</v>
      </c>
      <c r="AF143" s="25">
        <v>0</v>
      </c>
      <c r="AG143" s="25">
        <v>0</v>
      </c>
      <c r="AH143" s="26">
        <f t="shared" ref="AH143" si="25">+SUM(AD143:AG143)</f>
        <v>0</v>
      </c>
      <c r="AI143" s="37">
        <v>0</v>
      </c>
      <c r="AJ143" s="25">
        <v>0</v>
      </c>
      <c r="AK143" s="25">
        <v>0</v>
      </c>
      <c r="AL143" s="25">
        <v>0</v>
      </c>
      <c r="AM143" s="26">
        <f t="shared" ref="AM143" si="26">+SUM(AI143:AL143)</f>
        <v>0</v>
      </c>
      <c r="AN143" s="37">
        <v>0</v>
      </c>
      <c r="AO143" s="25">
        <v>0</v>
      </c>
      <c r="AP143" s="25">
        <v>0</v>
      </c>
      <c r="AQ143" s="25">
        <v>0</v>
      </c>
      <c r="AR143" s="26">
        <f t="shared" ref="AR143" si="27">+SUM(AN143:AQ143)</f>
        <v>0</v>
      </c>
      <c r="AS143" s="37">
        <v>0</v>
      </c>
      <c r="AT143" s="25">
        <v>0</v>
      </c>
      <c r="AU143" s="25">
        <v>0</v>
      </c>
      <c r="AV143" s="25">
        <v>0</v>
      </c>
      <c r="AW143" s="26">
        <f t="shared" ref="AW143" si="28">+SUM(AS143:AV143)</f>
        <v>0</v>
      </c>
      <c r="AX143" s="31">
        <f t="shared" ref="AX143" si="29">+I143+N143+S143+X143+AC143+AH143+AM143+AR143+AW143</f>
        <v>11792.714</v>
      </c>
    </row>
    <row r="144" spans="2:50" ht="22" customHeight="1" thickBot="1" x14ac:dyDescent="0.25">
      <c r="B144" s="96" t="s">
        <v>83</v>
      </c>
      <c r="C144" s="97"/>
      <c r="D144" s="98"/>
      <c r="E144" s="38">
        <f t="shared" ref="E144:AX144" si="30">SUBTOTAL(9,E14:E143)</f>
        <v>23072655.655417003</v>
      </c>
      <c r="F144" s="39">
        <f t="shared" si="30"/>
        <v>23446089.483070906</v>
      </c>
      <c r="G144" s="39">
        <f t="shared" si="30"/>
        <v>21269328.386490498</v>
      </c>
      <c r="H144" s="39">
        <f t="shared" si="30"/>
        <v>22091015.868330609</v>
      </c>
      <c r="I144" s="18">
        <f t="shared" si="30"/>
        <v>89879089.393308938</v>
      </c>
      <c r="J144" s="38">
        <f t="shared" si="30"/>
        <v>17682766.218137994</v>
      </c>
      <c r="K144" s="39">
        <f t="shared" si="30"/>
        <v>21403887.357824761</v>
      </c>
      <c r="L144" s="39">
        <f t="shared" si="30"/>
        <v>19902978.280237511</v>
      </c>
      <c r="M144" s="39">
        <f t="shared" si="30"/>
        <v>27070356.912609126</v>
      </c>
      <c r="N144" s="18">
        <f t="shared" si="30"/>
        <v>86059988.768809408</v>
      </c>
      <c r="O144" s="38">
        <f t="shared" si="30"/>
        <v>24516010.874506004</v>
      </c>
      <c r="P144" s="39">
        <f t="shared" si="30"/>
        <v>21379887.642000001</v>
      </c>
      <c r="Q144" s="39">
        <f t="shared" si="30"/>
        <v>20266019.621820901</v>
      </c>
      <c r="R144" s="39">
        <f t="shared" si="30"/>
        <v>23265218.095275998</v>
      </c>
      <c r="S144" s="18">
        <f t="shared" si="30"/>
        <v>89427136.233602896</v>
      </c>
      <c r="T144" s="56">
        <f t="shared" si="30"/>
        <v>22704428.756365295</v>
      </c>
      <c r="U144" s="39">
        <f t="shared" si="30"/>
        <v>22178703.855000008</v>
      </c>
      <c r="V144" s="39">
        <f t="shared" si="30"/>
        <v>19718684.240000002</v>
      </c>
      <c r="W144" s="39">
        <f t="shared" si="30"/>
        <v>21896969.373090006</v>
      </c>
      <c r="X144" s="27">
        <f t="shared" si="30"/>
        <v>86498786.224455297</v>
      </c>
      <c r="Y144" s="39">
        <f t="shared" si="30"/>
        <v>21445254.590000004</v>
      </c>
      <c r="Z144" s="39">
        <f t="shared" si="30"/>
        <v>20720211.949999996</v>
      </c>
      <c r="AA144" s="39">
        <f t="shared" si="30"/>
        <v>24358597.719999999</v>
      </c>
      <c r="AB144" s="39">
        <f t="shared" si="30"/>
        <v>24725836.890000001</v>
      </c>
      <c r="AC144" s="59">
        <f t="shared" si="30"/>
        <v>91249901.150000021</v>
      </c>
      <c r="AD144" s="38">
        <f t="shared" si="30"/>
        <v>22903378.68</v>
      </c>
      <c r="AE144" s="39">
        <f t="shared" si="30"/>
        <v>22322262.75</v>
      </c>
      <c r="AF144" s="39">
        <f t="shared" si="30"/>
        <v>22387613.77999999</v>
      </c>
      <c r="AG144" s="39">
        <f t="shared" si="30"/>
        <v>23922791.459999986</v>
      </c>
      <c r="AH144" s="18">
        <f t="shared" si="30"/>
        <v>91536046.669999987</v>
      </c>
      <c r="AI144" s="38">
        <f t="shared" si="30"/>
        <v>21776536.470000003</v>
      </c>
      <c r="AJ144" s="39">
        <f t="shared" si="30"/>
        <v>21042626.079999994</v>
      </c>
      <c r="AK144" s="39">
        <f t="shared" si="30"/>
        <v>21464585.400000002</v>
      </c>
      <c r="AL144" s="39">
        <f t="shared" si="30"/>
        <v>22592036.479999997</v>
      </c>
      <c r="AM144" s="18">
        <f t="shared" si="30"/>
        <v>86875784.430000022</v>
      </c>
      <c r="AN144" s="38">
        <f t="shared" si="30"/>
        <v>21888472.169999998</v>
      </c>
      <c r="AO144" s="39">
        <f t="shared" si="30"/>
        <v>19956431.235489998</v>
      </c>
      <c r="AP144" s="39">
        <f t="shared" si="30"/>
        <v>20834296.283</v>
      </c>
      <c r="AQ144" s="39">
        <f t="shared" si="30"/>
        <v>23263985.829999994</v>
      </c>
      <c r="AR144" s="18">
        <f t="shared" si="30"/>
        <v>85943185.518490031</v>
      </c>
      <c r="AS144" s="38">
        <f t="shared" si="30"/>
        <v>19831539.839999996</v>
      </c>
      <c r="AT144" s="39">
        <f t="shared" si="30"/>
        <v>10432820.449999997</v>
      </c>
      <c r="AU144" s="39">
        <f t="shared" si="30"/>
        <v>12021605.6</v>
      </c>
      <c r="AV144" s="39">
        <f t="shared" si="30"/>
        <v>12135556.069999997</v>
      </c>
      <c r="AW144" s="18">
        <f t="shared" si="30"/>
        <v>54421521.959999993</v>
      </c>
      <c r="AX144" s="29">
        <f t="shared" si="30"/>
        <v>761891440.34866679</v>
      </c>
    </row>
    <row r="146" spans="2:10" x14ac:dyDescent="0.2">
      <c r="B146" s="19" t="s">
        <v>104</v>
      </c>
      <c r="C146" s="1"/>
      <c r="D146" s="1"/>
      <c r="E146" s="2"/>
      <c r="F146" s="5"/>
      <c r="G146" s="5"/>
      <c r="H146" s="5"/>
      <c r="I146" s="5"/>
      <c r="J146" s="5"/>
    </row>
    <row r="147" spans="2:10" x14ac:dyDescent="0.2">
      <c r="B147" s="68" t="s">
        <v>352</v>
      </c>
      <c r="C147" s="68"/>
      <c r="D147" s="68"/>
      <c r="E147" s="68"/>
      <c r="F147" s="68"/>
      <c r="G147" s="68"/>
      <c r="H147" s="68"/>
      <c r="I147" s="68"/>
      <c r="J147" s="68"/>
    </row>
    <row r="148" spans="2:10" x14ac:dyDescent="0.2">
      <c r="B148" s="68" t="s">
        <v>105</v>
      </c>
      <c r="C148" s="68"/>
      <c r="D148" s="68"/>
      <c r="E148" s="68"/>
      <c r="F148" s="68"/>
      <c r="G148" s="68"/>
      <c r="H148" s="68"/>
      <c r="I148" s="68"/>
      <c r="J148" s="68"/>
    </row>
  </sheetData>
  <autoFilter ref="B13:AY143" xr:uid="{5F207CD9-012A-7542-9AB5-E7D065F38F70}"/>
  <mergeCells count="20">
    <mergeCell ref="B2:I2"/>
    <mergeCell ref="E12:I12"/>
    <mergeCell ref="B7:K7"/>
    <mergeCell ref="B6:K6"/>
    <mergeCell ref="B5:K5"/>
    <mergeCell ref="B4:K4"/>
    <mergeCell ref="B3:K3"/>
    <mergeCell ref="AN12:AR12"/>
    <mergeCell ref="AS12:AW12"/>
    <mergeCell ref="B11:K11"/>
    <mergeCell ref="J12:N12"/>
    <mergeCell ref="O12:S12"/>
    <mergeCell ref="T12:X12"/>
    <mergeCell ref="Y12:AC12"/>
    <mergeCell ref="AD12:AH12"/>
    <mergeCell ref="B147:J147"/>
    <mergeCell ref="B148:J148"/>
    <mergeCell ref="B9:L9"/>
    <mergeCell ref="B144:D144"/>
    <mergeCell ref="AI12:AM12"/>
  </mergeCells>
  <pageMargins left="0.7" right="0.7" top="0.75" bottom="0.75" header="0.3" footer="0.3"/>
  <ignoredErrors>
    <ignoredError sqref="B14:B14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CARBÓN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Peñaranda Melo</dc:creator>
  <cp:lastModifiedBy>Javier Peñaranda Melo</cp:lastModifiedBy>
  <dcterms:created xsi:type="dcterms:W3CDTF">2023-03-15T14:49:00Z</dcterms:created>
  <dcterms:modified xsi:type="dcterms:W3CDTF">2023-05-12T13:26:14Z</dcterms:modified>
</cp:coreProperties>
</file>