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ENERO 2022\"/>
    </mc:Choice>
  </mc:AlternateContent>
  <bookViews>
    <workbookView xWindow="0" yWindow="0" windowWidth="28800" windowHeight="12440"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4" i="8" l="1"/>
  <c r="O1156" i="8" s="1"/>
  <c r="N1154" i="8" l="1"/>
  <c r="N1156" i="8" s="1"/>
  <c r="M1154" i="8"/>
  <c r="M1156" i="8" s="1"/>
  <c r="L1154" i="8"/>
  <c r="L1156" i="8" s="1"/>
  <c r="K1154" i="8"/>
  <c r="K1156" i="8" s="1"/>
  <c r="J1154" i="8"/>
  <c r="J1156" i="8" s="1"/>
  <c r="I1154" i="8"/>
  <c r="I1156" i="8" s="1"/>
  <c r="H1154" i="8"/>
  <c r="H1156" i="8" s="1"/>
  <c r="G1154" i="8"/>
  <c r="G1156" i="8" s="1"/>
  <c r="F1154" i="8" l="1"/>
  <c r="P1155" i="8" l="1"/>
  <c r="H1156" i="4" l="1"/>
  <c r="E1154" i="8" l="1"/>
  <c r="E1156" i="8" s="1"/>
  <c r="P11" i="8"/>
  <c r="G10" i="4"/>
  <c r="H10" i="4" l="1"/>
  <c r="I10" i="4" s="1"/>
  <c r="A8" i="4"/>
  <c r="P1158" i="8"/>
  <c r="H1157" i="4" s="1"/>
  <c r="H1154" i="4"/>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O1153" i="7"/>
  <c r="P1159" i="8" l="1"/>
  <c r="H1153" i="4"/>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<sst xmlns="http://schemas.openxmlformats.org/spreadsheetml/2006/main" count="21906" uniqueCount="1138">
  <si>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</si>
  <si>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</si>
  <si>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</si>
  <si>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</si>
  <si>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</si>
  <si>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</si>
  <si>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</si>
  <si>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</si>
  <si>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</si>
  <si>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</si>
  <si>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</si>
  <si>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</si>
  <si>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</si>
  <si>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</si>
  <si>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</si>
  <si>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</si>
  <si>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</si>
  <si>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</si>
  <si>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</si>
  <si>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</si>
  <si>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</si>
  <si>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</si>
  <si>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</si>
  <si>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</si>
  <si>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</si>
  <si>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</si>
  <si>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</si>
  <si>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</si>
  <si>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</si>
  <si>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</si>
  <si>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</si>
  <si>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</si>
  <si>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</si>
  <si>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</si>
  <si>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</si>
  <si>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</si>
  <si>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</si>
  <si>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</si>
  <si>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</si>
  <si>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</si>
  <si>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</si>
  <si>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</si>
  <si>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</si>
  <si>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</si>
  <si>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</si>
  <si>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</si>
  <si>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</si>
  <si>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</si>
  <si>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</si>
  <si>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</si>
  <si>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</si>
  <si>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</si>
  <si>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</si>
  <si>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</si>
  <si>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</si>
  <si>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</si>
  <si>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</si>
  <si>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</si>
  <si>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</si>
  <si>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</si>
  <si>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</si>
  <si>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</si>
  <si>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</si>
  <si>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</si>
  <si>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</si>
  <si>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</si>
  <si>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</si>
  <si>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</si>
  <si>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</si>
  <si>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</si>
  <si>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</si>
  <si>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</si>
  <si>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</si>
  <si>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</si>
  <si>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</si>
  <si>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</si>
  <si>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</si>
  <si>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</si>
  <si>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</si>
  <si>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</si>
  <si>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</si>
  <si>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</si>
  <si>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</si>
  <si>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</si>
  <si>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</si>
  <si>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</si>
  <si>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</si>
  <si>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</si>
  <si>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</si>
  <si>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</si>
  <si>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</si>
  <si>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</si>
  <si>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</si>
  <si>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</si>
  <si>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</si>
  <si>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</si>
  <si>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</si>
  <si>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</si>
  <si>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</si>
  <si>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</si>
  <si>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</si>
  <si>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</si>
  <si>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</si>
  <si>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</si>
  <si>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</si>
  <si>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</si>
  <si>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</si>
  <si>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</si>
  <si>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</si>
  <si>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</si>
  <si>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</si>
  <si>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</si>
  <si>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</si>
  <si>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</si>
  <si>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</si>
  <si>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</si>
  <si>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</si>
  <si>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</si>
  <si>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</si>
  <si>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</si>
  <si>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</si>
  <si>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</si>
  <si>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</si>
  <si>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</si>
  <si>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</si>
  <si>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</si>
  <si>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</si>
  <si>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</si>
  <si>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</si>
  <si>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</si>
  <si>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</si>
  <si>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</si>
  <si>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</si>
  <si>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</si>
  <si>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</si>
  <si>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</si>
  <si>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</si>
  <si>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</si>
  <si>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</si>
  <si>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</si>
  <si>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</si>
  <si>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</si>
  <si>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</si>
  <si>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</si>
  <si>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</si>
  <si>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</si>
  <si>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</si>
  <si>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</si>
  <si>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</si>
  <si>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</si>
  <si>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</si>
  <si>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</si>
  <si>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</si>
  <si>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</si>
  <si>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</si>
  <si>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</si>
  <si>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</si>
  <si>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</si>
  <si>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</si>
  <si>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</si>
  <si>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</si>
  <si>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</si>
  <si>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</si>
  <si>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</si>
  <si>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</si>
  <si>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</si>
  <si>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</si>
  <si>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</si>
  <si>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</si>
  <si>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</si>
  <si>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</si>
  <si>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</si>
  <si>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</si>
  <si>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</si>
  <si>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</si>
  <si>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</si>
  <si>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</si>
  <si>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</si>
  <si>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</si>
  <si>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</si>
  <si>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</si>
  <si>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</si>
  <si>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</si>
  <si>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</si>
  <si>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</si>
  <si>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</si>
  <si>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</si>
  <si>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</si>
  <si>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</si>
  <si>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</si>
  <si>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</si>
  <si>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</si>
  <si>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</si>
  <si>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</si>
  <si>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</si>
  <si>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</si>
  <si>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</si>
  <si>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</si>
  <si>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</si>
  <si>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</si>
  <si>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</si>
  <si>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</si>
  <si>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</si>
  <si>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</si>
  <si>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</si>
  <si>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</si>
  <si>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</si>
  <si>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</si>
  <si>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</si>
  <si>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</si>
  <si>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</si>
  <si>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</si>
  <si>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</si>
  <si>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</si>
  <si>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</si>
  <si>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</si>
  <si>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</si>
  <si>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</si>
  <si>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</si>
  <si>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</si>
  <si>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</si>
  <si>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</si>
  <si>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</si>
  <si>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</si>
  <si>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</si>
  <si>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</si>
  <si>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</si>
  <si>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</si>
  <si>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</si>
  <si>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</si>
  <si>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</si>
  <si>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</si>
  <si>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</si>
  <si>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</si>
  <si>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</si>
  <si>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</si>
  <si>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</si>
  <si>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</si>
  <si>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</si>
  <si>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</si>
  <si>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</si>
  <si>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</si>
  <si>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</si>
  <si>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</si>
  <si>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</si>
  <si>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</si>
  <si>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</si>
  <si>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</si>
  <si>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</si>
  <si>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</si>
  <si>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</si>
  <si>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</si>
  <si>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</si>
  <si>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</si>
  <si>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</si>
  <si>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</si>
  <si>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</si>
  <si>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</si>
  <si>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</si>
  <si>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</si>
  <si>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</si>
  <si>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</si>
  <si>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</si>
  <si>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</si>
  <si>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</si>
  <si>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</si>
  <si>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</si>
  <si>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</si>
  <si>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</si>
  <si>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</si>
  <si>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</si>
  <si>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</si>
  <si>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</si>
  <si>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</si>
  <si>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</si>
  <si>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</si>
  <si>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</si>
  <si>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</si>
  <si>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</si>
  <si>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</si>
  <si>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</si>
  <si>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</si>
  <si>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</si>
  <si>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</si>
  <si>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</si>
  <si>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</si>
  <si>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</si>
  <si>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</si>
  <si>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</si>
  <si>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</si>
  <si>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</si>
  <si>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</si>
  <si>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</si>
  <si>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</si>
  <si>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</si>
  <si>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</si>
  <si>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</si>
  <si>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</si>
  <si>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</si>
  <si>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</si>
  <si>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</si>
  <si>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</si>
  <si>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</si>
  <si>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</si>
  <si>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</si>
  <si>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</si>
  <si>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</si>
  <si>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</si>
  <si>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</si>
  <si>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</si>
  <si>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</si>
  <si>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</si>
  <si>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</si>
  <si>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</si>
  <si>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</si>
  <si>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</si>
  <si>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</si>
  <si>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</si>
  <si>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</si>
  <si>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</si>
  <si>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</si>
  <si>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</si>
  <si>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</si>
  <si>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</si>
  <si>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</si>
  <si>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</si>
  <si>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</si>
  <si>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</si>
  <si>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</si>
  <si>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</si>
  <si>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</si>
  <si>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</si>
  <si>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</si>
  <si>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</si>
  <si>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</si>
  <si>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</si>
  <si>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</si>
  <si>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</si>
  <si>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</si>
  <si>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</si>
  <si>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</si>
  <si>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</si>
  <si>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</si>
  <si>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</si>
  <si>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</si>
  <si>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</si>
  <si>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</si>
  <si>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</si>
  <si>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</si>
  <si>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</si>
  <si>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</si>
  <si>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</si>
  <si>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</si>
  <si>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</si>
  <si>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</si>
  <si>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</si>
  <si>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</si>
  <si>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</si>
  <si>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</si>
  <si>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</si>
  <si>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</si>
  <si>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</si>
  <si>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</si>
  <si>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</si>
  <si>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</si>
  <si>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</si>
  <si>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</si>
  <si>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</si>
  <si>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</si>
  <si>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</si>
  <si>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</si>
  <si>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</si>
  <si>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</si>
  <si>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</si>
  <si>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</si>
  <si>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</si>
  <si>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</si>
  <si>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</si>
  <si>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</si>
  <si>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</si>
  <si>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</si>
  <si>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</si>
  <si>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</si>
  <si>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</si>
  <si>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</si>
  <si>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</si>
  <si>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</si>
  <si>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</si>
  <si>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</si>
  <si>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</si>
  <si>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</si>
  <si>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</si>
  <si>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</si>
  <si>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</si>
  <si>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</si>
  <si>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</si>
  <si>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</si>
  <si>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</si>
  <si>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</si>
  <si>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</si>
  <si>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</si>
  <si>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</si>
  <si>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</si>
  <si>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</si>
  <si>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</si>
  <si>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</si>
  <si>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</si>
  <si>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</si>
  <si>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</si>
  <si>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</si>
  <si>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</si>
  <si>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</si>
  <si>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</si>
  <si>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</si>
  <si>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</si>
  <si>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</si>
  <si>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</si>
  <si>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</si>
  <si>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</si>
  <si>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</si>
  <si>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</si>
  <si>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</si>
  <si>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</si>
  <si>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</si>
  <si>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</si>
  <si>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</si>
  <si>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</si>
  <si>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</si>
  <si>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</si>
  <si>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</si>
  <si>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</si>
  <si>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</si>
  <si>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</si>
  <si>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</si>
  <si>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</si>
  <si>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</si>
  <si>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</si>
  <si>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</si>
  <si>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</si>
  <si>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</si>
  <si>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</si>
  <si>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</si>
  <si>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</si>
  <si>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</si>
  <si>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</si>
  <si>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</si>
  <si>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</si>
  <si>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</si>
  <si>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</si>
  <si>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</si>
  <si>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</si>
  <si>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</si>
  <si>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</si>
  <si>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</si>
  <si>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</si>
  <si>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</si>
  <si>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</si>
  <si>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</si>
  <si>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</si>
  <si>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</si>
  <si>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</si>
  <si>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</si>
  <si>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</si>
  <si>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</si>
  <si>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</si>
  <si>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</si>
  <si>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</si>
  <si>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</si>
  <si>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</si>
  <si>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</si>
  <si>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</si>
  <si>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</si>
  <si>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</si>
  <si>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</si>
  <si>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</si>
  <si>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</si>
  <si>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</si>
  <si>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</si>
  <si>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</si>
  <si>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</si>
  <si>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</si>
  <si>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</si>
  <si>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</si>
  <si>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</si>
  <si>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</si>
  <si>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</si>
  <si>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</si>
  <si>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</si>
  <si>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</si>
  <si>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</si>
  <si>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</si>
  <si>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</si>
  <si>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</si>
  <si>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</si>
  <si>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</si>
  <si>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</si>
  <si>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</si>
  <si>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</si>
  <si>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</si>
  <si>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</si>
  <si>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</si>
  <si>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</si>
  <si>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</si>
  <si>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</si>
  <si>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</si>
  <si>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</si>
  <si>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</si>
  <si>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</si>
  <si>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</si>
  <si>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</si>
  <si>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</si>
  <si>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</si>
  <si>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</si>
  <si>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</si>
  <si>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</si>
  <si>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</si>
  <si>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</si>
  <si>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</si>
  <si>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</si>
  <si>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</si>
  <si>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</si>
  <si>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</si>
  <si>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</si>
  <si>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</si>
  <si>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</si>
  <si>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</si>
  <si>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</si>
  <si>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</si>
  <si>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</si>
  <si>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</si>
  <si>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</si>
  <si>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</si>
  <si>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</si>
  <si>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</si>
  <si>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</si>
  <si>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</si>
  <si>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</si>
  <si>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</si>
  <si>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</si>
  <si>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</si>
  <si>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</si>
  <si>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</si>
  <si>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</si>
  <si>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</si>
  <si>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</si>
  <si>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</si>
  <si>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</si>
  <si>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</si>
  <si>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</si>
  <si>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</si>
  <si>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</si>
  <si>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</si>
  <si>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</si>
  <si>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</si>
  <si>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</si>
  <si>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</si>
  <si>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</si>
  <si>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</si>
  <si>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</si>
  <si>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</si>
  <si>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</si>
  <si>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</si>
  <si>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</si>
  <si>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</si>
  <si>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</si>
  <si>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</si>
  <si>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</si>
  <si>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</si>
  <si>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</si>
  <si>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</si>
  <si>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</si>
  <si>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</si>
  <si>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</si>
  <si>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</si>
  <si>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</si>
  <si>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</si>
  <si>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</si>
  <si>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</si>
  <si>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</si>
  <si>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</si>
  <si>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</si>
  <si>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</si>
  <si>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</si>
  <si>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</si>
  <si>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</si>
  <si>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</si>
  <si>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</si>
  <si>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</si>
  <si>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</si>
  <si>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</si>
  <si>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</si>
  <si>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</si>
  <si>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</si>
  <si>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</si>
  <si>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</si>
  <si>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</si>
  <si>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</si>
  <si>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</si>
  <si>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</si>
  <si>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</si>
  <si>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</si>
  <si>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</si>
  <si>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</si>
  <si>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</si>
  <si>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</si>
  <si>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</si>
  <si>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</si>
  <si>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</si>
  <si>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</si>
  <si>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</si>
  <si>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</si>
  <si>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</si>
  <si>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</si>
  <si>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</si>
  <si>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</si>
  <si>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</si>
  <si>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</si>
  <si>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</si>
  <si>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</si>
  <si>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</si>
  <si>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</si>
  <si>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</si>
  <si>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</si>
  <si>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</si>
  <si>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</si>
  <si>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</si>
  <si>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</si>
  <si>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</si>
  <si>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</si>
  <si>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</si>
  <si>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</si>
  <si>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</si>
  <si>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</si>
  <si>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</si>
  <si>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</si>
  <si>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</si>
  <si>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</si>
  <si>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</si>
  <si>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</si>
  <si>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</si>
  <si>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</si>
  <si>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</si>
  <si>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</si>
  <si>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</si>
  <si>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</si>
  <si>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</si>
  <si>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</si>
  <si>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</si>
  <si>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</si>
  <si>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</si>
  <si>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</si>
  <si>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</si>
  <si>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</si>
  <si>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</si>
  <si>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</si>
  <si>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</si>
  <si>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</si>
  <si>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</si>
  <si>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</si>
  <si>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</si>
  <si>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</si>
  <si>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</si>
  <si>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</si>
  <si>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</si>
  <si>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</si>
  <si>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</si>
  <si>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</si>
  <si>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</si>
  <si>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</si>
  <si>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</si>
  <si>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</si>
  <si>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</si>
  <si>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</si>
  <si>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</si>
  <si>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</si>
  <si>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</si>
  <si>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</si>
  <si>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</si>
  <si>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</si>
  <si>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</si>
  <si>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</si>
  <si>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</si>
  <si>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</si>
  <si>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</si>
  <si>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</si>
  <si>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</si>
  <si>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</si>
  <si>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</si>
  <si>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</si>
  <si>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</si>
  <si>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</si>
  <si>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</si>
  <si>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</si>
  <si>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</si>
  <si>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</si>
  <si>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</si>
  <si>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</si>
  <si>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</si>
  <si>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</si>
  <si>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</si>
  <si>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</si>
  <si>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</si>
  <si>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</si>
  <si>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</si>
  <si>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</si>
  <si>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</si>
  <si>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</si>
  <si>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</si>
  <si>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</si>
  <si>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</si>
  <si>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</si>
  <si>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</si>
  <si>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</si>
  <si>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</si>
  <si>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</si>
  <si>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</si>
  <si>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</si>
  <si>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</si>
  <si>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</si>
  <si>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</si>
  <si>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</si>
  <si>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</si>
  <si>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</si>
  <si>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</si>
  <si>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</si>
  <si>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</si>
  <si>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</si>
  <si>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</si>
  <si>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</si>
  <si>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</si>
  <si>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</si>
  <si>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</si>
  <si>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</si>
  <si>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</si>
  <si>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</si>
  <si>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</si>
  <si>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</si>
  <si>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</si>
  <si>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</si>
  <si>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</si>
  <si>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</si>
  <si>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</si>
  <si>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</si>
  <si>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</si>
  <si>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</si>
  <si>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</si>
  <si>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</si>
  <si>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</si>
  <si>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</si>
  <si>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</si>
  <si>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</si>
  <si>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</si>
  <si>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</si>
  <si>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</si>
  <si>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</si>
  <si>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</si>
  <si>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</si>
  <si>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</si>
  <si>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</si>
  <si>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</si>
  <si>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</si>
  <si>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</si>
  <si>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</si>
  <si>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</si>
  <si>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</si>
  <si>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</si>
  <si>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</si>
  <si>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</si>
  <si>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</si>
  <si>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</si>
  <si>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</si>
  <si>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</si>
  <si>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</si>
  <si>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</si>
  <si>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</si>
  <si>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</si>
  <si>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</si>
  <si>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</si>
  <si>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</si>
  <si>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</si>
  <si>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</si>
  <si>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</si>
  <si>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</si>
  <si>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</si>
  <si>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</si>
  <si>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</si>
  <si>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</si>
  <si>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</si>
  <si>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</si>
  <si>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</si>
  <si>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</si>
  <si>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</si>
  <si>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</si>
  <si>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</si>
  <si>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</si>
  <si>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</si>
  <si>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</si>
  <si>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</si>
  <si>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</si>
  <si>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</si>
  <si>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</si>
  <si>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</si>
  <si>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</si>
  <si>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</si>
  <si>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</si>
  <si>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</si>
  <si>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</si>
  <si>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</si>
  <si>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</si>
  <si>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</si>
  <si>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</si>
  <si>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</si>
  <si>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</si>
  <si>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</si>
  <si>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</si>
  <si>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</si>
  <si>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</si>
  <si>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</si>
  <si>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</si>
  <si>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</si>
  <si>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</si>
  <si>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</si>
  <si>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</si>
  <si>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</si>
  <si>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</si>
  <si>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</si>
  <si>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</si>
  <si>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</si>
  <si>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</si>
  <si>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</si>
  <si>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</si>
  <si>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</si>
  <si>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</si>
  <si>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</si>
  <si>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</si>
  <si>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</si>
  <si>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</si>
  <si>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</si>
  <si>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</si>
  <si>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</si>
  <si>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</si>
  <si>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</si>
  <si>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</si>
  <si>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</si>
  <si>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</si>
  <si>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</si>
  <si>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</si>
  <si>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</si>
  <si>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</si>
  <si>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</si>
  <si>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</si>
  <si>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</si>
  <si>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</si>
  <si>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</si>
  <si>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</si>
  <si>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</si>
  <si>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</si>
  <si>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</si>
  <si>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</si>
  <si>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</si>
  <si>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</si>
  <si>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</si>
  <si>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</si>
  <si>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</si>
  <si>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</si>
  <si>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</si>
  <si>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</si>
  <si>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</si>
  <si>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</si>
  <si>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</si>
  <si>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</si>
  <si>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</si>
  <si>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</si>
  <si>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</si>
  <si>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</si>
  <si>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</si>
  <si>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</si>
  <si>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</si>
  <si>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</si>
  <si>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</si>
  <si>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</si>
  <si>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</si>
  <si>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</si>
  <si>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</si>
  <si>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</si>
  <si>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</si>
  <si>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</si>
  <si>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</si>
  <si>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</si>
  <si>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</si>
  <si>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</si>
  <si>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</si>
  <si>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</si>
  <si>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</si>
  <si>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</si>
  <si>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</si>
  <si>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</si>
  <si>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</si>
  <si>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</si>
  <si>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</si>
  <si>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</si>
  <si>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</si>
  <si>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</si>
  <si>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</si>
  <si>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</si>
  <si>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</si>
  <si>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</si>
  <si>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</si>
  <si>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</si>
  <si>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</si>
  <si>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</si>
  <si>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</si>
  <si>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</si>
  <si>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</si>
  <si>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</si>
  <si>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</si>
  <si>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</si>
  <si>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</si>
  <si>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</si>
  <si>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</si>
  <si>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</si>
  <si>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</si>
  <si>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</si>
  <si>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</si>
  <si>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</si>
  <si>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</si>
  <si>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</si>
  <si>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</si>
  <si>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</si>
  <si>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</si>
  <si>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</si>
  <si>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</si>
  <si>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</si>
  <si>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</si>
  <si>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</si>
  <si>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</si>
  <si>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</si>
  <si>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</si>
  <si>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</si>
  <si>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</si>
  <si>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</si>
  <si>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</si>
  <si>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</si>
  <si>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</si>
  <si>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</si>
  <si>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</si>
  <si>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</si>
  <si>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</si>
  <si>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</si>
  <si>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</si>
  <si>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</si>
  <si>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</si>
  <si>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</si>
  <si>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</si>
  <si>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</si>
  <si>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</si>
  <si>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</si>
  <si>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</si>
  <si>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</si>
  <si>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</si>
  <si>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</si>
  <si>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</si>
  <si>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</si>
  <si>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</si>
  <si>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</si>
  <si>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</si>
  <si>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</si>
  <si>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</si>
  <si>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</si>
  <si>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</si>
  <si>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</si>
  <si>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</si>
  <si>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</si>
  <si>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</si>
  <si>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</si>
  <si>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</si>
  <si>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</si>
  <si>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</si>
  <si>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</si>
  <si>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</si>
  <si>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</si>
  <si>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</si>
  <si>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</si>
  <si>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</si>
  <si>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</si>
  <si>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</si>
  <si>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</si>
  <si>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</si>
  <si>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</si>
  <si>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</si>
  <si>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</si>
  <si>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</si>
  <si>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</si>
  <si>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</si>
  <si>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</si>
  <si>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</si>
  <si>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</si>
  <si>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</si>
  <si>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</si>
  <si>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</si>
  <si>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</si>
  <si>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</si>
  <si>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</si>
  <si>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</si>
  <si>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</si>
  <si>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</si>
  <si>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</si>
  <si>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</si>
  <si>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</si>
  <si>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</si>
  <si>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</si>
  <si>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</si>
  <si>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</si>
  <si>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</si>
  <si>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</si>
  <si>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</si>
  <si>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</si>
  <si>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</si>
  <si>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</si>
  <si>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</si>
  <si>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</si>
  <si>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</si>
  <si>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</si>
  <si>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</si>
  <si>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</si>
  <si>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</si>
  <si>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</si>
  <si>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</si>
  <si>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</si>
  <si>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</si>
  <si>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</si>
  <si>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</si>
  <si>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</si>
  <si>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</si>
  <si>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</si>
  <si>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</si>
  <si>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</si>
  <si>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</si>
  <si>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</si>
  <si>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</si>
  <si>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</si>
  <si>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</si>
  <si>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</si>
  <si>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</si>
  <si>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</si>
  <si>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</si>
  <si>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</si>
  <si>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</si>
  <si>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</si>
  <si>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</si>
  <si>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</si>
  <si>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</si>
  <si>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</si>
  <si>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</si>
  <si>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</si>
  <si>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</si>
  <si>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</si>
  <si>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</si>
  <si>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</si>
  <si>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</si>
  <si>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</si>
  <si>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</si>
  <si>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</si>
  <si>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</si>
  <si>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</si>
  <si>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</si>
  <si>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</si>
  <si>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</si>
  <si>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</si>
  <si>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</si>
  <si>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</si>
  <si>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</si>
  <si>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</si>
  <si>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</si>
  <si>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</si>
  <si>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</si>
  <si>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</si>
  <si>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</si>
  <si>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</si>
  <si>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</si>
  <si>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</si>
  <si>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</si>
  <si>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</si>
  <si>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</si>
  <si>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</si>
  <si>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</si>
  <si>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</si>
  <si>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</si>
  <si>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</si>
  <si>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</si>
  <si>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</si>
  <si>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</si>
  <si>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</si>
  <si>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</si>
  <si>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</si>
  <si>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</si>
  <si>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</si>
  <si>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</si>
  <si>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</si>
  <si>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</si>
  <si>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</si>
  <si>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</si>
  <si>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</si>
  <si>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</si>
  <si>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</si>
  <si>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</si>
  <si>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</si>
  <si>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</si>
  <si>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</si>
  <si>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</si>
  <si>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</si>
  <si>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</si>
  <si>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</si>
  <si>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</si>
  <si>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</si>
  <si>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</si>
  <si>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</si>
  <si>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</si>
  <si>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</si>
  <si>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</si>
  <si>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</si>
  <si>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</si>
  <si>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</si>
  <si>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</si>
  <si>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</si>
  <si>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</si>
  <si>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</si>
  <si>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</si>
  <si>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</si>
  <si>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</si>
  <si>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</si>
  <si>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</si>
  <si>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</si>
  <si>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</si>
  <si>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</si>
  <si>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</si>
  <si>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</si>
  <si>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31 de enero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</si>
</sst>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4.5" x14ac:dyDescent="0.35"/>
  <cols>
    <col min="1" max="1" width="21.81640625" style="26" customWidth="1"/>
    <col min="2" max="2" width="16" style="17" customWidth="1"/>
    <col min="3" max="3" width="10" style="17" customWidth="1"/>
    <col min="4" max="4" width="30.81640625" style="17" customWidth="1"/>
    <col min="5" max="5" width="21.26953125" style="21" customWidth="1"/>
    <col min="6" max="6" width="15.1796875" style="17" bestFit="1" customWidth="1"/>
    <col min="7" max="7" width="20.453125" style="17" bestFit="1" customWidth="1"/>
    <col min="8" max="8" width="21" style="17" customWidth="1"/>
    <col min="9" max="9" width="16.7265625" style="17" customWidth="1"/>
    <col min="10" max="10" width="18" style="17" customWidth="1"/>
    <col min="11" max="11" width="17.7265625" style="17" bestFit="1" customWidth="1"/>
    <col min="12" max="13" width="15.54296875" style="17" bestFit="1" customWidth="1"/>
    <col min="14" max="14" width="15.54296875" style="17"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8"/>
      <c r="F3" s="8"/>
      <c r="G3" s="8"/>
      <c r="H3" s="8"/>
      <c r="I3" s="8"/>
      <c r="O3" s="8"/>
    </row>
    <row r="4" spans="1:15" ht="15.5" x14ac:dyDescent="0.35">
      <c r="A4" s="7"/>
      <c r="B4" s="9" t="s">
        <v>2</v>
      </c>
      <c r="C4" s="9"/>
      <c r="D4" s="8"/>
      <c r="E4" s="8"/>
      <c r="F4" s="10"/>
      <c r="G4" s="10"/>
      <c r="H4" s="10"/>
      <c r="I4" s="10"/>
      <c r="O4" s="8"/>
    </row>
    <row r="5" spans="1:15" ht="15.5" x14ac:dyDescent="0.35">
      <c r="A5" s="11"/>
      <c r="B5" s="12" t="s">
        <v>3</v>
      </c>
      <c r="C5" s="12"/>
      <c r="D5" s="10"/>
      <c r="F5" s="21"/>
      <c r="G5" s="10"/>
      <c r="H5" s="13"/>
      <c r="I5" s="14"/>
    </row>
    <row r="6" spans="1:15" ht="15.5" x14ac:dyDescent="0.35">
      <c r="A6" s="7"/>
      <c r="B6" s="23" t="s">
        <v>1075</v>
      </c>
      <c r="C6" s="23"/>
      <c r="F6" s="21"/>
      <c r="G6" s="21"/>
      <c r="H6" s="14" t="s">
        <v>4</v>
      </c>
      <c r="I6" s="14" t="s">
        <v>1076</v>
      </c>
    </row>
    <row r="7" spans="1:15" x14ac:dyDescent="0.35">
      <c r="A7" s="7"/>
      <c r="B7" s="43" t="s">
        <v>1095</v>
      </c>
      <c r="C7" s="43"/>
      <c r="F7" s="21"/>
      <c r="G7" s="21"/>
      <c r="H7" s="21"/>
      <c r="I7" s="21"/>
    </row>
    <row r="8" spans="1:15" x14ac:dyDescent="0.35">
      <c r="A8" s="7"/>
      <c r="C8" s="24"/>
      <c r="F8" s="21"/>
      <c r="G8" s="21"/>
      <c r="H8" s="21"/>
      <c r="I8" s="21"/>
    </row>
    <row r="9" spans="1:15" ht="15.75" customHeight="1" thickBot="1" x14ac:dyDescent="0.4">
      <c r="A9" s="285" t="s">
        <v>1098</v>
      </c>
      <c r="B9" s="285"/>
      <c r="C9" s="285"/>
    </row>
    <row r="10" spans="1:15" s="25" customFormat="1" ht="48" x14ac:dyDescent="0.3">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3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3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3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3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3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3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3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3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3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3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3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3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3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3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3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3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3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3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3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3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3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3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3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3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3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3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3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3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3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3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3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3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3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3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3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3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3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3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3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3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3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3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3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3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3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3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3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3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3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3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3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3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3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3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3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3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3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3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3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3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3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3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3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3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3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3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3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3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3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3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3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3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3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3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3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3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3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3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3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3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3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3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3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3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3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3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3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3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3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3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3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3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3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3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3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3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3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3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3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3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3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3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3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3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3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3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3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3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3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3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3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3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3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3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3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3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3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3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3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3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3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3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3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3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3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3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3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3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3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3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3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3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3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3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3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3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3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3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3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3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3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3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3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3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3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3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3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3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3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3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3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3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3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3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3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3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3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3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3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3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3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3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3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3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3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3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3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3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3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3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3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3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3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3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3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3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3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3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3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3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3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3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3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3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3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3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3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3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3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3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3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3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3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3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3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3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3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3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3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3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3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3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3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3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3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3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3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3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3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3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3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3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3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3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3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3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3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3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3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3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3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3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3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3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3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3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3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3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3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3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3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3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3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3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3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3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3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3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3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3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3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3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3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3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3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3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3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3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3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3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3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3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3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3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3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3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3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3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3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3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3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3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3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3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3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3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3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3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3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3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3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3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3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3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3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3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3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3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3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3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3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3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3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3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3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3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3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3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3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3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3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3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3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3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3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3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3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3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3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3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3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3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3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3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3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3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3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3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3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3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3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3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3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3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3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3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3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3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3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3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3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3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3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3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3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3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3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3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3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3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3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3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3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3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3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3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3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3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3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3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3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3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3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3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3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3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3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3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3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3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3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3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3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3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3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3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3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3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3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3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3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3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3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3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3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3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3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3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3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3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3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3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3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3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3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3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3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3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3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3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3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3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3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3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3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3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3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3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3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3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3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3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3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3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3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3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3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3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3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3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3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3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3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3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3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3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3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3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3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3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3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3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3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3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3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3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3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3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3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3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3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3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3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3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3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3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3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3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3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3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3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3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3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3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3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3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3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3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3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3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3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3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3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3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3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3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3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3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3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3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3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3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3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3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3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3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3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3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3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3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3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3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3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3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3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3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3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3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3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3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3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3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3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3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3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3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3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3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3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3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3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3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3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3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3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3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3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3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3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3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3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3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3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3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3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3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3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3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3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3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3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3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3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3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3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3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3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3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3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3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3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3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3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3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3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3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3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3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3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3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3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3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3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3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3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3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3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3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3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3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3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3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3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3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3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3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3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3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3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3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3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3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3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3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3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3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3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3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3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3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3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3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3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3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3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3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3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3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3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3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3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3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3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3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3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3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3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3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3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3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3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3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3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3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3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3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3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3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3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3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3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3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3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3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3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3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3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3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3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3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3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3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3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3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3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3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3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3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3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3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3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3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3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3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3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3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3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3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3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3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3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3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3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3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3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3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3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3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3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3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3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3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3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3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3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3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3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3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3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3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3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3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3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3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3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3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3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3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3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3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3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3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3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3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3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3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3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3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3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3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3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3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3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3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3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3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3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3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3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3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3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3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3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3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3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3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3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3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3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3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3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3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3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3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3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3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3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3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3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3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3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3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3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3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3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3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3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3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3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3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3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3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3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3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3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3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3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3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3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3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3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3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3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3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3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3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3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3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3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3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3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3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3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3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3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3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3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3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3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3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3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3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3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3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3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3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3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3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3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3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3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3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3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3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3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3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3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3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3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3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3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3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3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3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3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3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3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3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3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3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3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3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3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3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3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3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3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3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3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3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3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3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3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3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3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3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3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3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3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3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3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3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3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3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3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3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3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3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3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3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3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3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3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3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3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3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3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3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3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3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3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3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3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3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3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3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3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3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3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3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3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3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3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3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3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3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3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3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3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3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3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3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3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3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3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3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3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3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3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3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3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3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3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3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3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3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3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3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3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3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3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3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3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3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3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3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3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3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3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3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3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3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3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3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3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3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3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3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3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3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3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3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3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3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3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3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3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3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3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3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3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3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3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3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3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3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3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3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3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3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3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3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3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3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3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3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3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3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3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3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3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3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3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3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3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3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3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3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3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3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3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3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3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3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3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3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3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3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3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3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3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3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3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3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3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3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3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3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3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3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3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3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3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3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3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3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3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3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3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3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3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3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3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3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3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3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3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3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3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3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3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3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3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3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3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3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3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3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3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3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3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3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3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3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3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3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3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3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3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3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3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3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3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3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3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3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3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3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3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3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3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3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3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3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3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3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3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3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3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3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3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3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3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3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3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3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3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3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3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3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3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3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3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3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3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3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3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3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3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3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3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3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3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3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3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3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3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3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3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3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3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3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3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3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3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3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3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3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3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3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3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3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3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3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3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3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3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3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3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3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3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3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3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3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3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3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3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3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3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3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3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3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3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3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3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3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3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3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3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3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3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3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3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3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3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3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3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3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3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3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3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3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3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3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3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3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3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3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3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3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3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3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3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3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3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3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3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3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3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3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3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3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3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3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3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3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3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3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3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3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3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3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3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3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3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3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3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3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3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3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3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3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3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3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3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3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3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3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3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3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3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3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3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3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3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3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3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3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3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3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3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3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3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3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3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3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3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3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29" x14ac:dyDescent="0.3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29" x14ac:dyDescent="0.3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3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3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3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3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3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3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3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3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3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3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3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3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3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3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3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3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3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3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3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3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3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3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 thickBot="1" x14ac:dyDescent="0.4">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3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3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 thickBot="1" x14ac:dyDescent="0.4">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35">
      <c r="A1157" s="87" t="s">
        <v>1090</v>
      </c>
      <c r="F1157" s="21"/>
      <c r="G1157" s="21"/>
      <c r="H1157" s="21"/>
      <c r="I1157" s="21"/>
      <c r="J1157" s="21"/>
      <c r="K1157" s="21"/>
      <c r="L1157" s="21"/>
      <c r="M1157" s="21"/>
      <c r="N1157" s="21"/>
    </row>
    <row r="1158" spans="1:16" ht="44.25" customHeight="1" x14ac:dyDescent="0.35">
      <c r="A1158" s="283" t="s">
        <v>1091</v>
      </c>
      <c r="B1158" s="284"/>
      <c r="C1158" s="284"/>
      <c r="D1158" s="284"/>
      <c r="E1158" s="284"/>
      <c r="F1158" s="284"/>
      <c r="G1158" s="284"/>
      <c r="H1158" s="22"/>
      <c r="I1158" s="22"/>
      <c r="J1158" s="22"/>
      <c r="K1158" s="22"/>
      <c r="L1158" s="22"/>
      <c r="O1158" s="20"/>
    </row>
    <row r="1159" spans="1:16" x14ac:dyDescent="0.3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4.5" x14ac:dyDescent="0.35"/>
  <cols>
    <col min="1" max="1" width="21.7265625" style="26" customWidth="1"/>
    <col min="2" max="2" width="16" style="17" customWidth="1"/>
    <col min="3" max="3" width="10" style="17" customWidth="1"/>
    <col min="4" max="4" width="31.453125" style="17" customWidth="1"/>
    <col min="5" max="5" width="21.26953125" style="34" customWidth="1"/>
    <col min="6" max="6" width="17" style="17" customWidth="1"/>
    <col min="7" max="7" width="23" style="17" customWidth="1"/>
    <col min="8" max="8" width="22" style="17" customWidth="1"/>
    <col min="9" max="9" width="20.453125" style="17" customWidth="1"/>
    <col min="10" max="11" width="20.26953125" style="17" bestFit="1" customWidth="1"/>
    <col min="12" max="14" width="16.81640625" style="17" bestFit="1"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1084</v>
      </c>
      <c r="C6" s="23"/>
      <c r="F6" s="21"/>
      <c r="G6" s="21"/>
      <c r="H6" s="14" t="s">
        <v>4</v>
      </c>
      <c r="I6" s="14" t="s">
        <v>1083</v>
      </c>
    </row>
    <row r="7" spans="1:15" x14ac:dyDescent="0.35">
      <c r="A7" s="7"/>
      <c r="B7" s="43" t="s">
        <v>1094</v>
      </c>
      <c r="C7" s="43"/>
      <c r="F7" s="21"/>
      <c r="G7" s="21"/>
      <c r="H7" s="21"/>
      <c r="I7" s="21"/>
    </row>
    <row r="8" spans="1:15" x14ac:dyDescent="0.35">
      <c r="A8" s="7"/>
      <c r="C8" s="24"/>
      <c r="F8" s="21"/>
      <c r="G8" s="21"/>
      <c r="H8" s="21"/>
      <c r="I8" s="21"/>
    </row>
    <row r="9" spans="1:15" ht="15.75" customHeight="1" thickBot="1" x14ac:dyDescent="0.4">
      <c r="A9" s="285" t="s">
        <v>1097</v>
      </c>
      <c r="B9" s="285"/>
      <c r="C9" s="285"/>
      <c r="E9" s="76"/>
    </row>
    <row r="10" spans="1:15" s="25" customFormat="1" ht="48" x14ac:dyDescent="0.3">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3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3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3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3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3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3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3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3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3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3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3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3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3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3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3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3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3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3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3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3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3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3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3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3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3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3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3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3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3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3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3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3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3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3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3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3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3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3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3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3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3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3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3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3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3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3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3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3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3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3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3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3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3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3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3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3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3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3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3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3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3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3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3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3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3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3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3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3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3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3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3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3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3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3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3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3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3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3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3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3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3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3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3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3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3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3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3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3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3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3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3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3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3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3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3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3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3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3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3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3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3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3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3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3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3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3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3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3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3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3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3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3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3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3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3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3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3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3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3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3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3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3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3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3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3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3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3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3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3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3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3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3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3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3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3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3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3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3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3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3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3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3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3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3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3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3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3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3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3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3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3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3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3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3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3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3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3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3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3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3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3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3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3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3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3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3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3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3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3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3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3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3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3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3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3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3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3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3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3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3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3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3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3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3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3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3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3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3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3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3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3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3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3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3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3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3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3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3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3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3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3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3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3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3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3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3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3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3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3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3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3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3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3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3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3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3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3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3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3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3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3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3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3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3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3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3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3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3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3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3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3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3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3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3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3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3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3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3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3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3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3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3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3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3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3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3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3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3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3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3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3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3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3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3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3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3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3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3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3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3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3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3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3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3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3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3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3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3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3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3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3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3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3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3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3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3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3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3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3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3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3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3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3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3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3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3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3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3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3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3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3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3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3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3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3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3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3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3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3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3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3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3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3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3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3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3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3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3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3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3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3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3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3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3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3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3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3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3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3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3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3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3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3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3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3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3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3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3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3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3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3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3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3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3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3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3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3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3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3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3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3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3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3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3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3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3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3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3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3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3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3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3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3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3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3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3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3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3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3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3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3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3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3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3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3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3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3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3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3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3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3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3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3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3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3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3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3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3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3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3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3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3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3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3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3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3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3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3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3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3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3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3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3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3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3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3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3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3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3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3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3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3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3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3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3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3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3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3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3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3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3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3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3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3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3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3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3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3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3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3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3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3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3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3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3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3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3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3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3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3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3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3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3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3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3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3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3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3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3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3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3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3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3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3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3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3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3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3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3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3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3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3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3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3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3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3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3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3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3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3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3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3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3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3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3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3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3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3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3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3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3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3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3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3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3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3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3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3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3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3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3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3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3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3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3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3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3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3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3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3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3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3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3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3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3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3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3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3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3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3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3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3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3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3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3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3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3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3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3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3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3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3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3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3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3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3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3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3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3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3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3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3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3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3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3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3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3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3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3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3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3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3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3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3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3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3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3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3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3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3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3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3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3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3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3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3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3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3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3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3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3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3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3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3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3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3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3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3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3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3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3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3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3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3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3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3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3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3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3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3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3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3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3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3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3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3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3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3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3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3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3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3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3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3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3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3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3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3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3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3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3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3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3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3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3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3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3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3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3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3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3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3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3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3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3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3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3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3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3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3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3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3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3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3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3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3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3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3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3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3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3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3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3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3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3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3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3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3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3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3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3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3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3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3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3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3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3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3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3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3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3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3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3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3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3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3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3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3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3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3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3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3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3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3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3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3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3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3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3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3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3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3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3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3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3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3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3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3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3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3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3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3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3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3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3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3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3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3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3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3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3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3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3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3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3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3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3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3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3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3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3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3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3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3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3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3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3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3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3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3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3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3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3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3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3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3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3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3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3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3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3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3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3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3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3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3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3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3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3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3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3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3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3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3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3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3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3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3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3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3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3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3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3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3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3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3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3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3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3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3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3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3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3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3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3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3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3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3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3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3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3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3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3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3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3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3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3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3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3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3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3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3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3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3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3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3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3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3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3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3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3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3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3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3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3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3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3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3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3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3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3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3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3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3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3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3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29" x14ac:dyDescent="0.3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29" x14ac:dyDescent="0.3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3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3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3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3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3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3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3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3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3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3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3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3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3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3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3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35">
      <c r="A1157" s="288" t="s">
        <v>1085</v>
      </c>
      <c r="B1157" s="289"/>
      <c r="C1157" s="289"/>
      <c r="D1157" s="64"/>
      <c r="E1157" s="109"/>
      <c r="F1157" s="72"/>
      <c r="G1157" s="55"/>
      <c r="H1157" s="55"/>
      <c r="I1157" s="55"/>
      <c r="J1157" s="55"/>
      <c r="K1157" s="55"/>
      <c r="L1157" s="55"/>
      <c r="M1157" s="55"/>
      <c r="N1157" s="55"/>
      <c r="O1157" s="57">
        <v>8101189410</v>
      </c>
    </row>
    <row r="1158" spans="1:16" ht="15" thickBot="1" x14ac:dyDescent="0.4">
      <c r="A1158" s="58"/>
      <c r="B1158" s="59"/>
      <c r="C1158" s="59"/>
      <c r="D1158" s="68"/>
      <c r="E1158" s="110"/>
      <c r="F1158" s="73"/>
      <c r="G1158" s="61"/>
      <c r="H1158" s="61"/>
      <c r="I1158" s="61"/>
      <c r="J1158" s="61"/>
      <c r="K1158" s="61"/>
      <c r="L1158" s="61"/>
      <c r="M1158" s="60"/>
      <c r="N1158" s="60"/>
      <c r="O1158" s="62">
        <f>O1156+O1157</f>
        <v>2701480968950.3105</v>
      </c>
    </row>
    <row r="1159" spans="1:16" x14ac:dyDescent="0.35">
      <c r="A1159" s="38" t="s">
        <v>1090</v>
      </c>
      <c r="B1159" s="33"/>
      <c r="C1159" s="33"/>
      <c r="D1159" s="33"/>
      <c r="F1159" s="35"/>
      <c r="G1159" s="35"/>
      <c r="H1159" s="35"/>
      <c r="I1159" s="35"/>
      <c r="J1159" s="35"/>
      <c r="K1159" s="35"/>
      <c r="L1159" s="35"/>
      <c r="M1159" s="34"/>
      <c r="N1159" s="34"/>
      <c r="O1159" s="36"/>
    </row>
    <row r="1160" spans="1:16" ht="28.5" customHeight="1" x14ac:dyDescent="0.3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4.5" x14ac:dyDescent="0.35"/>
  <cols>
    <col min="1" max="1" width="23" style="26" customWidth="1"/>
    <col min="2" max="2" width="25.453125" style="17" bestFit="1" customWidth="1"/>
    <col min="3" max="3" width="10" style="17" customWidth="1"/>
    <col min="4" max="4" width="30.72656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6.81640625" style="17" bestFit="1" customWidth="1"/>
    <col min="15" max="15" width="21.26953125" style="21" customWidth="1"/>
    <col min="16" max="16" width="11.453125" style="17"/>
    <col min="17" max="17" width="14" style="17" bestFit="1" customWidth="1"/>
    <col min="18" max="242" width="11.453125" style="17"/>
    <col min="243" max="243" width="16.453125" style="17" customWidth="1"/>
    <col min="244" max="244" width="16" style="17" customWidth="1"/>
    <col min="245" max="245" width="10" style="17" customWidth="1"/>
    <col min="246" max="246" width="25.81640625" style="17" customWidth="1"/>
    <col min="247" max="247" width="21.26953125" style="17" customWidth="1"/>
    <col min="248" max="248" width="22.54296875" style="17" customWidth="1"/>
    <col min="249" max="249" width="23" style="17" customWidth="1"/>
    <col min="250" max="250" width="22" style="17" customWidth="1"/>
    <col min="251" max="251" width="20.453125" style="17" customWidth="1"/>
    <col min="252" max="253" width="20.26953125" style="17" bestFit="1" customWidth="1"/>
    <col min="254" max="255" width="15.54296875" style="17" bestFit="1" customWidth="1"/>
    <col min="256" max="256" width="21.26953125" style="17" customWidth="1"/>
    <col min="257" max="498" width="11.453125" style="17"/>
    <col min="499" max="499" width="16.453125" style="17" customWidth="1"/>
    <col min="500" max="500" width="16" style="17" customWidth="1"/>
    <col min="501" max="501" width="10" style="17" customWidth="1"/>
    <col min="502" max="502" width="25.81640625" style="17" customWidth="1"/>
    <col min="503" max="503" width="21.26953125" style="17" customWidth="1"/>
    <col min="504" max="504" width="22.54296875" style="17" customWidth="1"/>
    <col min="505" max="505" width="23" style="17" customWidth="1"/>
    <col min="506" max="506" width="22" style="17" customWidth="1"/>
    <col min="507" max="507" width="20.453125" style="17" customWidth="1"/>
    <col min="508" max="509" width="20.26953125" style="17" bestFit="1" customWidth="1"/>
    <col min="510" max="511" width="15.54296875" style="17" bestFit="1" customWidth="1"/>
    <col min="512" max="512" width="21.26953125" style="17" customWidth="1"/>
    <col min="513" max="754" width="11.453125" style="17"/>
    <col min="755" max="755" width="16.453125" style="17" customWidth="1"/>
    <col min="756" max="756" width="16" style="17" customWidth="1"/>
    <col min="757" max="757" width="10" style="17" customWidth="1"/>
    <col min="758" max="758" width="25.81640625" style="17" customWidth="1"/>
    <col min="759" max="759" width="21.26953125" style="17" customWidth="1"/>
    <col min="760" max="760" width="22.54296875" style="17" customWidth="1"/>
    <col min="761" max="761" width="23" style="17" customWidth="1"/>
    <col min="762" max="762" width="22" style="17" customWidth="1"/>
    <col min="763" max="763" width="20.453125" style="17" customWidth="1"/>
    <col min="764" max="765" width="20.26953125" style="17" bestFit="1" customWidth="1"/>
    <col min="766" max="767" width="15.54296875" style="17" bestFit="1" customWidth="1"/>
    <col min="768" max="768" width="21.26953125" style="17" customWidth="1"/>
    <col min="769" max="1010" width="11.453125" style="17"/>
    <col min="1011" max="1011" width="16.453125" style="17" customWidth="1"/>
    <col min="1012" max="1012" width="16" style="17" customWidth="1"/>
    <col min="1013" max="1013" width="10" style="17" customWidth="1"/>
    <col min="1014" max="1014" width="25.81640625" style="17" customWidth="1"/>
    <col min="1015" max="1015" width="21.26953125" style="17" customWidth="1"/>
    <col min="1016" max="1016" width="22.54296875" style="17" customWidth="1"/>
    <col min="1017" max="1017" width="23" style="17" customWidth="1"/>
    <col min="1018" max="1018" width="22" style="17" customWidth="1"/>
    <col min="1019" max="1019" width="20.453125" style="17" customWidth="1"/>
    <col min="1020" max="1021" width="20.26953125" style="17" bestFit="1" customWidth="1"/>
    <col min="1022" max="1023" width="15.54296875" style="17" bestFit="1" customWidth="1"/>
    <col min="1024" max="1024" width="21.26953125" style="17" customWidth="1"/>
    <col min="1025" max="1266" width="11.453125" style="17"/>
    <col min="1267" max="1267" width="16.453125" style="17" customWidth="1"/>
    <col min="1268" max="1268" width="16" style="17" customWidth="1"/>
    <col min="1269" max="1269" width="10" style="17" customWidth="1"/>
    <col min="1270" max="1270" width="25.81640625" style="17" customWidth="1"/>
    <col min="1271" max="1271" width="21.26953125" style="17" customWidth="1"/>
    <col min="1272" max="1272" width="22.54296875" style="17" customWidth="1"/>
    <col min="1273" max="1273" width="23" style="17" customWidth="1"/>
    <col min="1274" max="1274" width="22" style="17" customWidth="1"/>
    <col min="1275" max="1275" width="20.453125" style="17" customWidth="1"/>
    <col min="1276" max="1277" width="20.26953125" style="17" bestFit="1" customWidth="1"/>
    <col min="1278" max="1279" width="15.54296875" style="17" bestFit="1" customWidth="1"/>
    <col min="1280" max="1280" width="21.26953125" style="17" customWidth="1"/>
    <col min="1281" max="1522" width="11.453125" style="17"/>
    <col min="1523" max="1523" width="16.453125" style="17" customWidth="1"/>
    <col min="1524" max="1524" width="16" style="17" customWidth="1"/>
    <col min="1525" max="1525" width="10" style="17" customWidth="1"/>
    <col min="1526" max="1526" width="25.81640625" style="17" customWidth="1"/>
    <col min="1527" max="1527" width="21.26953125" style="17" customWidth="1"/>
    <col min="1528" max="1528" width="22.54296875" style="17" customWidth="1"/>
    <col min="1529" max="1529" width="23" style="17" customWidth="1"/>
    <col min="1530" max="1530" width="22" style="17" customWidth="1"/>
    <col min="1531" max="1531" width="20.453125" style="17" customWidth="1"/>
    <col min="1532" max="1533" width="20.26953125" style="17" bestFit="1" customWidth="1"/>
    <col min="1534" max="1535" width="15.54296875" style="17" bestFit="1" customWidth="1"/>
    <col min="1536" max="1536" width="21.26953125" style="17" customWidth="1"/>
    <col min="1537" max="1778" width="11.453125" style="17"/>
    <col min="1779" max="1779" width="16.453125" style="17" customWidth="1"/>
    <col min="1780" max="1780" width="16" style="17" customWidth="1"/>
    <col min="1781" max="1781" width="10" style="17" customWidth="1"/>
    <col min="1782" max="1782" width="25.81640625" style="17" customWidth="1"/>
    <col min="1783" max="1783" width="21.26953125" style="17" customWidth="1"/>
    <col min="1784" max="1784" width="22.54296875" style="17" customWidth="1"/>
    <col min="1785" max="1785" width="23" style="17" customWidth="1"/>
    <col min="1786" max="1786" width="22" style="17" customWidth="1"/>
    <col min="1787" max="1787" width="20.453125" style="17" customWidth="1"/>
    <col min="1788" max="1789" width="20.26953125" style="17" bestFit="1" customWidth="1"/>
    <col min="1790" max="1791" width="15.54296875" style="17" bestFit="1" customWidth="1"/>
    <col min="1792" max="1792" width="21.26953125" style="17" customWidth="1"/>
    <col min="1793" max="2034" width="11.453125" style="17"/>
    <col min="2035" max="2035" width="16.453125" style="17" customWidth="1"/>
    <col min="2036" max="2036" width="16" style="17" customWidth="1"/>
    <col min="2037" max="2037" width="10" style="17" customWidth="1"/>
    <col min="2038" max="2038" width="25.81640625" style="17" customWidth="1"/>
    <col min="2039" max="2039" width="21.26953125" style="17" customWidth="1"/>
    <col min="2040" max="2040" width="22.54296875" style="17" customWidth="1"/>
    <col min="2041" max="2041" width="23" style="17" customWidth="1"/>
    <col min="2042" max="2042" width="22" style="17" customWidth="1"/>
    <col min="2043" max="2043" width="20.453125" style="17" customWidth="1"/>
    <col min="2044" max="2045" width="20.26953125" style="17" bestFit="1" customWidth="1"/>
    <col min="2046" max="2047" width="15.54296875" style="17" bestFit="1" customWidth="1"/>
    <col min="2048" max="2048" width="21.26953125" style="17" customWidth="1"/>
    <col min="2049" max="2290" width="11.453125" style="17"/>
    <col min="2291" max="2291" width="16.453125" style="17" customWidth="1"/>
    <col min="2292" max="2292" width="16" style="17" customWidth="1"/>
    <col min="2293" max="2293" width="10" style="17" customWidth="1"/>
    <col min="2294" max="2294" width="25.81640625" style="17" customWidth="1"/>
    <col min="2295" max="2295" width="21.26953125" style="17" customWidth="1"/>
    <col min="2296" max="2296" width="22.54296875" style="17" customWidth="1"/>
    <col min="2297" max="2297" width="23" style="17" customWidth="1"/>
    <col min="2298" max="2298" width="22" style="17" customWidth="1"/>
    <col min="2299" max="2299" width="20.453125" style="17" customWidth="1"/>
    <col min="2300" max="2301" width="20.26953125" style="17" bestFit="1" customWidth="1"/>
    <col min="2302" max="2303" width="15.54296875" style="17" bestFit="1" customWidth="1"/>
    <col min="2304" max="2304" width="21.26953125" style="17" customWidth="1"/>
    <col min="2305" max="2546" width="11.453125" style="17"/>
    <col min="2547" max="2547" width="16.453125" style="17" customWidth="1"/>
    <col min="2548" max="2548" width="16" style="17" customWidth="1"/>
    <col min="2549" max="2549" width="10" style="17" customWidth="1"/>
    <col min="2550" max="2550" width="25.81640625" style="17" customWidth="1"/>
    <col min="2551" max="2551" width="21.26953125" style="17" customWidth="1"/>
    <col min="2552" max="2552" width="22.54296875" style="17" customWidth="1"/>
    <col min="2553" max="2553" width="23" style="17" customWidth="1"/>
    <col min="2554" max="2554" width="22" style="17" customWidth="1"/>
    <col min="2555" max="2555" width="20.453125" style="17" customWidth="1"/>
    <col min="2556" max="2557" width="20.26953125" style="17" bestFit="1" customWidth="1"/>
    <col min="2558" max="2559" width="15.54296875" style="17" bestFit="1" customWidth="1"/>
    <col min="2560" max="2560" width="21.26953125" style="17" customWidth="1"/>
    <col min="2561" max="2802" width="11.453125" style="17"/>
    <col min="2803" max="2803" width="16.453125" style="17" customWidth="1"/>
    <col min="2804" max="2804" width="16" style="17" customWidth="1"/>
    <col min="2805" max="2805" width="10" style="17" customWidth="1"/>
    <col min="2806" max="2806" width="25.81640625" style="17" customWidth="1"/>
    <col min="2807" max="2807" width="21.26953125" style="17" customWidth="1"/>
    <col min="2808" max="2808" width="22.54296875" style="17" customWidth="1"/>
    <col min="2809" max="2809" width="23" style="17" customWidth="1"/>
    <col min="2810" max="2810" width="22" style="17" customWidth="1"/>
    <col min="2811" max="2811" width="20.453125" style="17" customWidth="1"/>
    <col min="2812" max="2813" width="20.26953125" style="17" bestFit="1" customWidth="1"/>
    <col min="2814" max="2815" width="15.54296875" style="17" bestFit="1" customWidth="1"/>
    <col min="2816" max="2816" width="21.26953125" style="17" customWidth="1"/>
    <col min="2817" max="3058" width="11.453125" style="17"/>
    <col min="3059" max="3059" width="16.453125" style="17" customWidth="1"/>
    <col min="3060" max="3060" width="16" style="17" customWidth="1"/>
    <col min="3061" max="3061" width="10" style="17" customWidth="1"/>
    <col min="3062" max="3062" width="25.81640625" style="17" customWidth="1"/>
    <col min="3063" max="3063" width="21.26953125" style="17" customWidth="1"/>
    <col min="3064" max="3064" width="22.54296875" style="17" customWidth="1"/>
    <col min="3065" max="3065" width="23" style="17" customWidth="1"/>
    <col min="3066" max="3066" width="22" style="17" customWidth="1"/>
    <col min="3067" max="3067" width="20.453125" style="17" customWidth="1"/>
    <col min="3068" max="3069" width="20.26953125" style="17" bestFit="1" customWidth="1"/>
    <col min="3070" max="3071" width="15.54296875" style="17" bestFit="1" customWidth="1"/>
    <col min="3072" max="3072" width="21.26953125" style="17" customWidth="1"/>
    <col min="3073" max="3314" width="11.453125" style="17"/>
    <col min="3315" max="3315" width="16.453125" style="17" customWidth="1"/>
    <col min="3316" max="3316" width="16" style="17" customWidth="1"/>
    <col min="3317" max="3317" width="10" style="17" customWidth="1"/>
    <col min="3318" max="3318" width="25.81640625" style="17" customWidth="1"/>
    <col min="3319" max="3319" width="21.26953125" style="17" customWidth="1"/>
    <col min="3320" max="3320" width="22.54296875" style="17" customWidth="1"/>
    <col min="3321" max="3321" width="23" style="17" customWidth="1"/>
    <col min="3322" max="3322" width="22" style="17" customWidth="1"/>
    <col min="3323" max="3323" width="20.453125" style="17" customWidth="1"/>
    <col min="3324" max="3325" width="20.26953125" style="17" bestFit="1" customWidth="1"/>
    <col min="3326" max="3327" width="15.54296875" style="17" bestFit="1" customWidth="1"/>
    <col min="3328" max="3328" width="21.26953125" style="17" customWidth="1"/>
    <col min="3329" max="3570" width="11.453125" style="17"/>
    <col min="3571" max="3571" width="16.453125" style="17" customWidth="1"/>
    <col min="3572" max="3572" width="16" style="17" customWidth="1"/>
    <col min="3573" max="3573" width="10" style="17" customWidth="1"/>
    <col min="3574" max="3574" width="25.81640625" style="17" customWidth="1"/>
    <col min="3575" max="3575" width="21.26953125" style="17" customWidth="1"/>
    <col min="3576" max="3576" width="22.54296875" style="17" customWidth="1"/>
    <col min="3577" max="3577" width="23" style="17" customWidth="1"/>
    <col min="3578" max="3578" width="22" style="17" customWidth="1"/>
    <col min="3579" max="3579" width="20.453125" style="17" customWidth="1"/>
    <col min="3580" max="3581" width="20.26953125" style="17" bestFit="1" customWidth="1"/>
    <col min="3582" max="3583" width="15.54296875" style="17" bestFit="1" customWidth="1"/>
    <col min="3584" max="3584" width="21.26953125" style="17" customWidth="1"/>
    <col min="3585" max="3826" width="11.453125" style="17"/>
    <col min="3827" max="3827" width="16.453125" style="17" customWidth="1"/>
    <col min="3828" max="3828" width="16" style="17" customWidth="1"/>
    <col min="3829" max="3829" width="10" style="17" customWidth="1"/>
    <col min="3830" max="3830" width="25.81640625" style="17" customWidth="1"/>
    <col min="3831" max="3831" width="21.26953125" style="17" customWidth="1"/>
    <col min="3832" max="3832" width="22.54296875" style="17" customWidth="1"/>
    <col min="3833" max="3833" width="23" style="17" customWidth="1"/>
    <col min="3834" max="3834" width="22" style="17" customWidth="1"/>
    <col min="3835" max="3835" width="20.453125" style="17" customWidth="1"/>
    <col min="3836" max="3837" width="20.26953125" style="17" bestFit="1" customWidth="1"/>
    <col min="3838" max="3839" width="15.54296875" style="17" bestFit="1" customWidth="1"/>
    <col min="3840" max="3840" width="21.26953125" style="17" customWidth="1"/>
    <col min="3841" max="4082" width="11.453125" style="17"/>
    <col min="4083" max="4083" width="16.453125" style="17" customWidth="1"/>
    <col min="4084" max="4084" width="16" style="17" customWidth="1"/>
    <col min="4085" max="4085" width="10" style="17" customWidth="1"/>
    <col min="4086" max="4086" width="25.81640625" style="17" customWidth="1"/>
    <col min="4087" max="4087" width="21.26953125" style="17" customWidth="1"/>
    <col min="4088" max="4088" width="22.54296875" style="17" customWidth="1"/>
    <col min="4089" max="4089" width="23" style="17" customWidth="1"/>
    <col min="4090" max="4090" width="22" style="17" customWidth="1"/>
    <col min="4091" max="4091" width="20.453125" style="17" customWidth="1"/>
    <col min="4092" max="4093" width="20.26953125" style="17" bestFit="1" customWidth="1"/>
    <col min="4094" max="4095" width="15.54296875" style="17" bestFit="1" customWidth="1"/>
    <col min="4096" max="4096" width="21.26953125" style="17" customWidth="1"/>
    <col min="4097" max="4338" width="11.453125" style="17"/>
    <col min="4339" max="4339" width="16.453125" style="17" customWidth="1"/>
    <col min="4340" max="4340" width="16" style="17" customWidth="1"/>
    <col min="4341" max="4341" width="10" style="17" customWidth="1"/>
    <col min="4342" max="4342" width="25.81640625" style="17" customWidth="1"/>
    <col min="4343" max="4343" width="21.26953125" style="17" customWidth="1"/>
    <col min="4344" max="4344" width="22.54296875" style="17" customWidth="1"/>
    <col min="4345" max="4345" width="23" style="17" customWidth="1"/>
    <col min="4346" max="4346" width="22" style="17" customWidth="1"/>
    <col min="4347" max="4347" width="20.453125" style="17" customWidth="1"/>
    <col min="4348" max="4349" width="20.26953125" style="17" bestFit="1" customWidth="1"/>
    <col min="4350" max="4351" width="15.54296875" style="17" bestFit="1" customWidth="1"/>
    <col min="4352" max="4352" width="21.26953125" style="17" customWidth="1"/>
    <col min="4353" max="4594" width="11.453125" style="17"/>
    <col min="4595" max="4595" width="16.453125" style="17" customWidth="1"/>
    <col min="4596" max="4596" width="16" style="17" customWidth="1"/>
    <col min="4597" max="4597" width="10" style="17" customWidth="1"/>
    <col min="4598" max="4598" width="25.81640625" style="17" customWidth="1"/>
    <col min="4599" max="4599" width="21.26953125" style="17" customWidth="1"/>
    <col min="4600" max="4600" width="22.54296875" style="17" customWidth="1"/>
    <col min="4601" max="4601" width="23" style="17" customWidth="1"/>
    <col min="4602" max="4602" width="22" style="17" customWidth="1"/>
    <col min="4603" max="4603" width="20.453125" style="17" customWidth="1"/>
    <col min="4604" max="4605" width="20.26953125" style="17" bestFit="1" customWidth="1"/>
    <col min="4606" max="4607" width="15.54296875" style="17" bestFit="1" customWidth="1"/>
    <col min="4608" max="4608" width="21.26953125" style="17" customWidth="1"/>
    <col min="4609" max="4850" width="11.453125" style="17"/>
    <col min="4851" max="4851" width="16.453125" style="17" customWidth="1"/>
    <col min="4852" max="4852" width="16" style="17" customWidth="1"/>
    <col min="4853" max="4853" width="10" style="17" customWidth="1"/>
    <col min="4854" max="4854" width="25.81640625" style="17" customWidth="1"/>
    <col min="4855" max="4855" width="21.26953125" style="17" customWidth="1"/>
    <col min="4856" max="4856" width="22.54296875" style="17" customWidth="1"/>
    <col min="4857" max="4857" width="23" style="17" customWidth="1"/>
    <col min="4858" max="4858" width="22" style="17" customWidth="1"/>
    <col min="4859" max="4859" width="20.453125" style="17" customWidth="1"/>
    <col min="4860" max="4861" width="20.26953125" style="17" bestFit="1" customWidth="1"/>
    <col min="4862" max="4863" width="15.54296875" style="17" bestFit="1" customWidth="1"/>
    <col min="4864" max="4864" width="21.26953125" style="17" customWidth="1"/>
    <col min="4865" max="5106" width="11.453125" style="17"/>
    <col min="5107" max="5107" width="16.453125" style="17" customWidth="1"/>
    <col min="5108" max="5108" width="16" style="17" customWidth="1"/>
    <col min="5109" max="5109" width="10" style="17" customWidth="1"/>
    <col min="5110" max="5110" width="25.81640625" style="17" customWidth="1"/>
    <col min="5111" max="5111" width="21.26953125" style="17" customWidth="1"/>
    <col min="5112" max="5112" width="22.54296875" style="17" customWidth="1"/>
    <col min="5113" max="5113" width="23" style="17" customWidth="1"/>
    <col min="5114" max="5114" width="22" style="17" customWidth="1"/>
    <col min="5115" max="5115" width="20.453125" style="17" customWidth="1"/>
    <col min="5116" max="5117" width="20.26953125" style="17" bestFit="1" customWidth="1"/>
    <col min="5118" max="5119" width="15.54296875" style="17" bestFit="1" customWidth="1"/>
    <col min="5120" max="5120" width="21.26953125" style="17" customWidth="1"/>
    <col min="5121" max="5362" width="11.453125" style="17"/>
    <col min="5363" max="5363" width="16.453125" style="17" customWidth="1"/>
    <col min="5364" max="5364" width="16" style="17" customWidth="1"/>
    <col min="5365" max="5365" width="10" style="17" customWidth="1"/>
    <col min="5366" max="5366" width="25.81640625" style="17" customWidth="1"/>
    <col min="5367" max="5367" width="21.26953125" style="17" customWidth="1"/>
    <col min="5368" max="5368" width="22.54296875" style="17" customWidth="1"/>
    <col min="5369" max="5369" width="23" style="17" customWidth="1"/>
    <col min="5370" max="5370" width="22" style="17" customWidth="1"/>
    <col min="5371" max="5371" width="20.453125" style="17" customWidth="1"/>
    <col min="5372" max="5373" width="20.26953125" style="17" bestFit="1" customWidth="1"/>
    <col min="5374" max="5375" width="15.54296875" style="17" bestFit="1" customWidth="1"/>
    <col min="5376" max="5376" width="21.26953125" style="17" customWidth="1"/>
    <col min="5377" max="5618" width="11.453125" style="17"/>
    <col min="5619" max="5619" width="16.453125" style="17" customWidth="1"/>
    <col min="5620" max="5620" width="16" style="17" customWidth="1"/>
    <col min="5621" max="5621" width="10" style="17" customWidth="1"/>
    <col min="5622" max="5622" width="25.81640625" style="17" customWidth="1"/>
    <col min="5623" max="5623" width="21.26953125" style="17" customWidth="1"/>
    <col min="5624" max="5624" width="22.54296875" style="17" customWidth="1"/>
    <col min="5625" max="5625" width="23" style="17" customWidth="1"/>
    <col min="5626" max="5626" width="22" style="17" customWidth="1"/>
    <col min="5627" max="5627" width="20.453125" style="17" customWidth="1"/>
    <col min="5628" max="5629" width="20.26953125" style="17" bestFit="1" customWidth="1"/>
    <col min="5630" max="5631" width="15.54296875" style="17" bestFit="1" customWidth="1"/>
    <col min="5632" max="5632" width="21.26953125" style="17" customWidth="1"/>
    <col min="5633" max="5874" width="11.453125" style="17"/>
    <col min="5875" max="5875" width="16.453125" style="17" customWidth="1"/>
    <col min="5876" max="5876" width="16" style="17" customWidth="1"/>
    <col min="5877" max="5877" width="10" style="17" customWidth="1"/>
    <col min="5878" max="5878" width="25.81640625" style="17" customWidth="1"/>
    <col min="5879" max="5879" width="21.26953125" style="17" customWidth="1"/>
    <col min="5880" max="5880" width="22.54296875" style="17" customWidth="1"/>
    <col min="5881" max="5881" width="23" style="17" customWidth="1"/>
    <col min="5882" max="5882" width="22" style="17" customWidth="1"/>
    <col min="5883" max="5883" width="20.453125" style="17" customWidth="1"/>
    <col min="5884" max="5885" width="20.26953125" style="17" bestFit="1" customWidth="1"/>
    <col min="5886" max="5887" width="15.54296875" style="17" bestFit="1" customWidth="1"/>
    <col min="5888" max="5888" width="21.26953125" style="17" customWidth="1"/>
    <col min="5889" max="6130" width="11.453125" style="17"/>
    <col min="6131" max="6131" width="16.453125" style="17" customWidth="1"/>
    <col min="6132" max="6132" width="16" style="17" customWidth="1"/>
    <col min="6133" max="6133" width="10" style="17" customWidth="1"/>
    <col min="6134" max="6134" width="25.81640625" style="17" customWidth="1"/>
    <col min="6135" max="6135" width="21.26953125" style="17" customWidth="1"/>
    <col min="6136" max="6136" width="22.54296875" style="17" customWidth="1"/>
    <col min="6137" max="6137" width="23" style="17" customWidth="1"/>
    <col min="6138" max="6138" width="22" style="17" customWidth="1"/>
    <col min="6139" max="6139" width="20.453125" style="17" customWidth="1"/>
    <col min="6140" max="6141" width="20.26953125" style="17" bestFit="1" customWidth="1"/>
    <col min="6142" max="6143" width="15.54296875" style="17" bestFit="1" customWidth="1"/>
    <col min="6144" max="6144" width="21.26953125" style="17" customWidth="1"/>
    <col min="6145" max="6386" width="11.453125" style="17"/>
    <col min="6387" max="6387" width="16.453125" style="17" customWidth="1"/>
    <col min="6388" max="6388" width="16" style="17" customWidth="1"/>
    <col min="6389" max="6389" width="10" style="17" customWidth="1"/>
    <col min="6390" max="6390" width="25.81640625" style="17" customWidth="1"/>
    <col min="6391" max="6391" width="21.26953125" style="17" customWidth="1"/>
    <col min="6392" max="6392" width="22.54296875" style="17" customWidth="1"/>
    <col min="6393" max="6393" width="23" style="17" customWidth="1"/>
    <col min="6394" max="6394" width="22" style="17" customWidth="1"/>
    <col min="6395" max="6395" width="20.453125" style="17" customWidth="1"/>
    <col min="6396" max="6397" width="20.26953125" style="17" bestFit="1" customWidth="1"/>
    <col min="6398" max="6399" width="15.54296875" style="17" bestFit="1" customWidth="1"/>
    <col min="6400" max="6400" width="21.26953125" style="17" customWidth="1"/>
    <col min="6401" max="6642" width="11.453125" style="17"/>
    <col min="6643" max="6643" width="16.453125" style="17" customWidth="1"/>
    <col min="6644" max="6644" width="16" style="17" customWidth="1"/>
    <col min="6645" max="6645" width="10" style="17" customWidth="1"/>
    <col min="6646" max="6646" width="25.81640625" style="17" customWidth="1"/>
    <col min="6647" max="6647" width="21.26953125" style="17" customWidth="1"/>
    <col min="6648" max="6648" width="22.54296875" style="17" customWidth="1"/>
    <col min="6649" max="6649" width="23" style="17" customWidth="1"/>
    <col min="6650" max="6650" width="22" style="17" customWidth="1"/>
    <col min="6651" max="6651" width="20.453125" style="17" customWidth="1"/>
    <col min="6652" max="6653" width="20.26953125" style="17" bestFit="1" customWidth="1"/>
    <col min="6654" max="6655" width="15.54296875" style="17" bestFit="1" customWidth="1"/>
    <col min="6656" max="6656" width="21.26953125" style="17" customWidth="1"/>
    <col min="6657" max="6898" width="11.453125" style="17"/>
    <col min="6899" max="6899" width="16.453125" style="17" customWidth="1"/>
    <col min="6900" max="6900" width="16" style="17" customWidth="1"/>
    <col min="6901" max="6901" width="10" style="17" customWidth="1"/>
    <col min="6902" max="6902" width="25.81640625" style="17" customWidth="1"/>
    <col min="6903" max="6903" width="21.26953125" style="17" customWidth="1"/>
    <col min="6904" max="6904" width="22.54296875" style="17" customWidth="1"/>
    <col min="6905" max="6905" width="23" style="17" customWidth="1"/>
    <col min="6906" max="6906" width="22" style="17" customWidth="1"/>
    <col min="6907" max="6907" width="20.453125" style="17" customWidth="1"/>
    <col min="6908" max="6909" width="20.26953125" style="17" bestFit="1" customWidth="1"/>
    <col min="6910" max="6911" width="15.54296875" style="17" bestFit="1" customWidth="1"/>
    <col min="6912" max="6912" width="21.26953125" style="17" customWidth="1"/>
    <col min="6913" max="7154" width="11.453125" style="17"/>
    <col min="7155" max="7155" width="16.453125" style="17" customWidth="1"/>
    <col min="7156" max="7156" width="16" style="17" customWidth="1"/>
    <col min="7157" max="7157" width="10" style="17" customWidth="1"/>
    <col min="7158" max="7158" width="25.81640625" style="17" customWidth="1"/>
    <col min="7159" max="7159" width="21.26953125" style="17" customWidth="1"/>
    <col min="7160" max="7160" width="22.54296875" style="17" customWidth="1"/>
    <col min="7161" max="7161" width="23" style="17" customWidth="1"/>
    <col min="7162" max="7162" width="22" style="17" customWidth="1"/>
    <col min="7163" max="7163" width="20.453125" style="17" customWidth="1"/>
    <col min="7164" max="7165" width="20.26953125" style="17" bestFit="1" customWidth="1"/>
    <col min="7166" max="7167" width="15.54296875" style="17" bestFit="1" customWidth="1"/>
    <col min="7168" max="7168" width="21.26953125" style="17" customWidth="1"/>
    <col min="7169" max="7410" width="11.453125" style="17"/>
    <col min="7411" max="7411" width="16.453125" style="17" customWidth="1"/>
    <col min="7412" max="7412" width="16" style="17" customWidth="1"/>
    <col min="7413" max="7413" width="10" style="17" customWidth="1"/>
    <col min="7414" max="7414" width="25.81640625" style="17" customWidth="1"/>
    <col min="7415" max="7415" width="21.26953125" style="17" customWidth="1"/>
    <col min="7416" max="7416" width="22.54296875" style="17" customWidth="1"/>
    <col min="7417" max="7417" width="23" style="17" customWidth="1"/>
    <col min="7418" max="7418" width="22" style="17" customWidth="1"/>
    <col min="7419" max="7419" width="20.453125" style="17" customWidth="1"/>
    <col min="7420" max="7421" width="20.26953125" style="17" bestFit="1" customWidth="1"/>
    <col min="7422" max="7423" width="15.54296875" style="17" bestFit="1" customWidth="1"/>
    <col min="7424" max="7424" width="21.26953125" style="17" customWidth="1"/>
    <col min="7425" max="7666" width="11.453125" style="17"/>
    <col min="7667" max="7667" width="16.453125" style="17" customWidth="1"/>
    <col min="7668" max="7668" width="16" style="17" customWidth="1"/>
    <col min="7669" max="7669" width="10" style="17" customWidth="1"/>
    <col min="7670" max="7670" width="25.81640625" style="17" customWidth="1"/>
    <col min="7671" max="7671" width="21.26953125" style="17" customWidth="1"/>
    <col min="7672" max="7672" width="22.54296875" style="17" customWidth="1"/>
    <col min="7673" max="7673" width="23" style="17" customWidth="1"/>
    <col min="7674" max="7674" width="22" style="17" customWidth="1"/>
    <col min="7675" max="7675" width="20.453125" style="17" customWidth="1"/>
    <col min="7676" max="7677" width="20.26953125" style="17" bestFit="1" customWidth="1"/>
    <col min="7678" max="7679" width="15.54296875" style="17" bestFit="1" customWidth="1"/>
    <col min="7680" max="7680" width="21.26953125" style="17" customWidth="1"/>
    <col min="7681" max="7922" width="11.453125" style="17"/>
    <col min="7923" max="7923" width="16.453125" style="17" customWidth="1"/>
    <col min="7924" max="7924" width="16" style="17" customWidth="1"/>
    <col min="7925" max="7925" width="10" style="17" customWidth="1"/>
    <col min="7926" max="7926" width="25.81640625" style="17" customWidth="1"/>
    <col min="7927" max="7927" width="21.26953125" style="17" customWidth="1"/>
    <col min="7928" max="7928" width="22.54296875" style="17" customWidth="1"/>
    <col min="7929" max="7929" width="23" style="17" customWidth="1"/>
    <col min="7930" max="7930" width="22" style="17" customWidth="1"/>
    <col min="7931" max="7931" width="20.453125" style="17" customWidth="1"/>
    <col min="7932" max="7933" width="20.26953125" style="17" bestFit="1" customWidth="1"/>
    <col min="7934" max="7935" width="15.54296875" style="17" bestFit="1" customWidth="1"/>
    <col min="7936" max="7936" width="21.26953125" style="17" customWidth="1"/>
    <col min="7937" max="8178" width="11.453125" style="17"/>
    <col min="8179" max="8179" width="16.453125" style="17" customWidth="1"/>
    <col min="8180" max="8180" width="16" style="17" customWidth="1"/>
    <col min="8181" max="8181" width="10" style="17" customWidth="1"/>
    <col min="8182" max="8182" width="25.81640625" style="17" customWidth="1"/>
    <col min="8183" max="8183" width="21.26953125" style="17" customWidth="1"/>
    <col min="8184" max="8184" width="22.54296875" style="17" customWidth="1"/>
    <col min="8185" max="8185" width="23" style="17" customWidth="1"/>
    <col min="8186" max="8186" width="22" style="17" customWidth="1"/>
    <col min="8187" max="8187" width="20.453125" style="17" customWidth="1"/>
    <col min="8188" max="8189" width="20.26953125" style="17" bestFit="1" customWidth="1"/>
    <col min="8190" max="8191" width="15.54296875" style="17" bestFit="1" customWidth="1"/>
    <col min="8192" max="8192" width="21.26953125" style="17" customWidth="1"/>
    <col min="8193" max="8434" width="11.453125" style="17"/>
    <col min="8435" max="8435" width="16.453125" style="17" customWidth="1"/>
    <col min="8436" max="8436" width="16" style="17" customWidth="1"/>
    <col min="8437" max="8437" width="10" style="17" customWidth="1"/>
    <col min="8438" max="8438" width="25.81640625" style="17" customWidth="1"/>
    <col min="8439" max="8439" width="21.26953125" style="17" customWidth="1"/>
    <col min="8440" max="8440" width="22.54296875" style="17" customWidth="1"/>
    <col min="8441" max="8441" width="23" style="17" customWidth="1"/>
    <col min="8442" max="8442" width="22" style="17" customWidth="1"/>
    <col min="8443" max="8443" width="20.453125" style="17" customWidth="1"/>
    <col min="8444" max="8445" width="20.26953125" style="17" bestFit="1" customWidth="1"/>
    <col min="8446" max="8447" width="15.54296875" style="17" bestFit="1" customWidth="1"/>
    <col min="8448" max="8448" width="21.26953125" style="17" customWidth="1"/>
    <col min="8449" max="8690" width="11.453125" style="17"/>
    <col min="8691" max="8691" width="16.453125" style="17" customWidth="1"/>
    <col min="8692" max="8692" width="16" style="17" customWidth="1"/>
    <col min="8693" max="8693" width="10" style="17" customWidth="1"/>
    <col min="8694" max="8694" width="25.81640625" style="17" customWidth="1"/>
    <col min="8695" max="8695" width="21.26953125" style="17" customWidth="1"/>
    <col min="8696" max="8696" width="22.54296875" style="17" customWidth="1"/>
    <col min="8697" max="8697" width="23" style="17" customWidth="1"/>
    <col min="8698" max="8698" width="22" style="17" customWidth="1"/>
    <col min="8699" max="8699" width="20.453125" style="17" customWidth="1"/>
    <col min="8700" max="8701" width="20.26953125" style="17" bestFit="1" customWidth="1"/>
    <col min="8702" max="8703" width="15.54296875" style="17" bestFit="1" customWidth="1"/>
    <col min="8704" max="8704" width="21.26953125" style="17" customWidth="1"/>
    <col min="8705" max="8946" width="11.453125" style="17"/>
    <col min="8947" max="8947" width="16.453125" style="17" customWidth="1"/>
    <col min="8948" max="8948" width="16" style="17" customWidth="1"/>
    <col min="8949" max="8949" width="10" style="17" customWidth="1"/>
    <col min="8950" max="8950" width="25.81640625" style="17" customWidth="1"/>
    <col min="8951" max="8951" width="21.26953125" style="17" customWidth="1"/>
    <col min="8952" max="8952" width="22.54296875" style="17" customWidth="1"/>
    <col min="8953" max="8953" width="23" style="17" customWidth="1"/>
    <col min="8954" max="8954" width="22" style="17" customWidth="1"/>
    <col min="8955" max="8955" width="20.453125" style="17" customWidth="1"/>
    <col min="8956" max="8957" width="20.26953125" style="17" bestFit="1" customWidth="1"/>
    <col min="8958" max="8959" width="15.54296875" style="17" bestFit="1" customWidth="1"/>
    <col min="8960" max="8960" width="21.26953125" style="17" customWidth="1"/>
    <col min="8961" max="9202" width="11.453125" style="17"/>
    <col min="9203" max="9203" width="16.453125" style="17" customWidth="1"/>
    <col min="9204" max="9204" width="16" style="17" customWidth="1"/>
    <col min="9205" max="9205" width="10" style="17" customWidth="1"/>
    <col min="9206" max="9206" width="25.81640625" style="17" customWidth="1"/>
    <col min="9207" max="9207" width="21.26953125" style="17" customWidth="1"/>
    <col min="9208" max="9208" width="22.54296875" style="17" customWidth="1"/>
    <col min="9209" max="9209" width="23" style="17" customWidth="1"/>
    <col min="9210" max="9210" width="22" style="17" customWidth="1"/>
    <col min="9211" max="9211" width="20.453125" style="17" customWidth="1"/>
    <col min="9212" max="9213" width="20.26953125" style="17" bestFit="1" customWidth="1"/>
    <col min="9214" max="9215" width="15.54296875" style="17" bestFit="1" customWidth="1"/>
    <col min="9216" max="9216" width="21.26953125" style="17" customWidth="1"/>
    <col min="9217" max="9458" width="11.453125" style="17"/>
    <col min="9459" max="9459" width="16.453125" style="17" customWidth="1"/>
    <col min="9460" max="9460" width="16" style="17" customWidth="1"/>
    <col min="9461" max="9461" width="10" style="17" customWidth="1"/>
    <col min="9462" max="9462" width="25.81640625" style="17" customWidth="1"/>
    <col min="9463" max="9463" width="21.26953125" style="17" customWidth="1"/>
    <col min="9464" max="9464" width="22.54296875" style="17" customWidth="1"/>
    <col min="9465" max="9465" width="23" style="17" customWidth="1"/>
    <col min="9466" max="9466" width="22" style="17" customWidth="1"/>
    <col min="9467" max="9467" width="20.453125" style="17" customWidth="1"/>
    <col min="9468" max="9469" width="20.26953125" style="17" bestFit="1" customWidth="1"/>
    <col min="9470" max="9471" width="15.54296875" style="17" bestFit="1" customWidth="1"/>
    <col min="9472" max="9472" width="21.26953125" style="17" customWidth="1"/>
    <col min="9473" max="9714" width="11.453125" style="17"/>
    <col min="9715" max="9715" width="16.453125" style="17" customWidth="1"/>
    <col min="9716" max="9716" width="16" style="17" customWidth="1"/>
    <col min="9717" max="9717" width="10" style="17" customWidth="1"/>
    <col min="9718" max="9718" width="25.81640625" style="17" customWidth="1"/>
    <col min="9719" max="9719" width="21.26953125" style="17" customWidth="1"/>
    <col min="9720" max="9720" width="22.54296875" style="17" customWidth="1"/>
    <col min="9721" max="9721" width="23" style="17" customWidth="1"/>
    <col min="9722" max="9722" width="22" style="17" customWidth="1"/>
    <col min="9723" max="9723" width="20.453125" style="17" customWidth="1"/>
    <col min="9724" max="9725" width="20.26953125" style="17" bestFit="1" customWidth="1"/>
    <col min="9726" max="9727" width="15.54296875" style="17" bestFit="1" customWidth="1"/>
    <col min="9728" max="9728" width="21.26953125" style="17" customWidth="1"/>
    <col min="9729" max="9970" width="11.453125" style="17"/>
    <col min="9971" max="9971" width="16.453125" style="17" customWidth="1"/>
    <col min="9972" max="9972" width="16" style="17" customWidth="1"/>
    <col min="9973" max="9973" width="10" style="17" customWidth="1"/>
    <col min="9974" max="9974" width="25.81640625" style="17" customWidth="1"/>
    <col min="9975" max="9975" width="21.26953125" style="17" customWidth="1"/>
    <col min="9976" max="9976" width="22.54296875" style="17" customWidth="1"/>
    <col min="9977" max="9977" width="23" style="17" customWidth="1"/>
    <col min="9978" max="9978" width="22" style="17" customWidth="1"/>
    <col min="9979" max="9979" width="20.453125" style="17" customWidth="1"/>
    <col min="9980" max="9981" width="20.26953125" style="17" bestFit="1" customWidth="1"/>
    <col min="9982" max="9983" width="15.54296875" style="17" bestFit="1" customWidth="1"/>
    <col min="9984" max="9984" width="21.26953125" style="17" customWidth="1"/>
    <col min="9985" max="10226" width="11.453125" style="17"/>
    <col min="10227" max="10227" width="16.453125" style="17" customWidth="1"/>
    <col min="10228" max="10228" width="16" style="17" customWidth="1"/>
    <col min="10229" max="10229" width="10" style="17" customWidth="1"/>
    <col min="10230" max="10230" width="25.81640625" style="17" customWidth="1"/>
    <col min="10231" max="10231" width="21.26953125" style="17" customWidth="1"/>
    <col min="10232" max="10232" width="22.54296875" style="17" customWidth="1"/>
    <col min="10233" max="10233" width="23" style="17" customWidth="1"/>
    <col min="10234" max="10234" width="22" style="17" customWidth="1"/>
    <col min="10235" max="10235" width="20.453125" style="17" customWidth="1"/>
    <col min="10236" max="10237" width="20.26953125" style="17" bestFit="1" customWidth="1"/>
    <col min="10238" max="10239" width="15.54296875" style="17" bestFit="1" customWidth="1"/>
    <col min="10240" max="10240" width="21.26953125" style="17" customWidth="1"/>
    <col min="10241" max="10482" width="11.453125" style="17"/>
    <col min="10483" max="10483" width="16.453125" style="17" customWidth="1"/>
    <col min="10484" max="10484" width="16" style="17" customWidth="1"/>
    <col min="10485" max="10485" width="10" style="17" customWidth="1"/>
    <col min="10486" max="10486" width="25.81640625" style="17" customWidth="1"/>
    <col min="10487" max="10487" width="21.26953125" style="17" customWidth="1"/>
    <col min="10488" max="10488" width="22.54296875" style="17" customWidth="1"/>
    <col min="10489" max="10489" width="23" style="17" customWidth="1"/>
    <col min="10490" max="10490" width="22" style="17" customWidth="1"/>
    <col min="10491" max="10491" width="20.453125" style="17" customWidth="1"/>
    <col min="10492" max="10493" width="20.26953125" style="17" bestFit="1" customWidth="1"/>
    <col min="10494" max="10495" width="15.54296875" style="17" bestFit="1" customWidth="1"/>
    <col min="10496" max="10496" width="21.26953125" style="17" customWidth="1"/>
    <col min="10497" max="10738" width="11.453125" style="17"/>
    <col min="10739" max="10739" width="16.453125" style="17" customWidth="1"/>
    <col min="10740" max="10740" width="16" style="17" customWidth="1"/>
    <col min="10741" max="10741" width="10" style="17" customWidth="1"/>
    <col min="10742" max="10742" width="25.81640625" style="17" customWidth="1"/>
    <col min="10743" max="10743" width="21.26953125" style="17" customWidth="1"/>
    <col min="10744" max="10744" width="22.54296875" style="17" customWidth="1"/>
    <col min="10745" max="10745" width="23" style="17" customWidth="1"/>
    <col min="10746" max="10746" width="22" style="17" customWidth="1"/>
    <col min="10747" max="10747" width="20.453125" style="17" customWidth="1"/>
    <col min="10748" max="10749" width="20.26953125" style="17" bestFit="1" customWidth="1"/>
    <col min="10750" max="10751" width="15.54296875" style="17" bestFit="1" customWidth="1"/>
    <col min="10752" max="10752" width="21.26953125" style="17" customWidth="1"/>
    <col min="10753" max="10994" width="11.453125" style="17"/>
    <col min="10995" max="10995" width="16.453125" style="17" customWidth="1"/>
    <col min="10996" max="10996" width="16" style="17" customWidth="1"/>
    <col min="10997" max="10997" width="10" style="17" customWidth="1"/>
    <col min="10998" max="10998" width="25.81640625" style="17" customWidth="1"/>
    <col min="10999" max="10999" width="21.26953125" style="17" customWidth="1"/>
    <col min="11000" max="11000" width="22.54296875" style="17" customWidth="1"/>
    <col min="11001" max="11001" width="23" style="17" customWidth="1"/>
    <col min="11002" max="11002" width="22" style="17" customWidth="1"/>
    <col min="11003" max="11003" width="20.453125" style="17" customWidth="1"/>
    <col min="11004" max="11005" width="20.26953125" style="17" bestFit="1" customWidth="1"/>
    <col min="11006" max="11007" width="15.54296875" style="17" bestFit="1" customWidth="1"/>
    <col min="11008" max="11008" width="21.26953125" style="17" customWidth="1"/>
    <col min="11009" max="11250" width="11.453125" style="17"/>
    <col min="11251" max="11251" width="16.453125" style="17" customWidth="1"/>
    <col min="11252" max="11252" width="16" style="17" customWidth="1"/>
    <col min="11253" max="11253" width="10" style="17" customWidth="1"/>
    <col min="11254" max="11254" width="25.81640625" style="17" customWidth="1"/>
    <col min="11255" max="11255" width="21.26953125" style="17" customWidth="1"/>
    <col min="11256" max="11256" width="22.54296875" style="17" customWidth="1"/>
    <col min="11257" max="11257" width="23" style="17" customWidth="1"/>
    <col min="11258" max="11258" width="22" style="17" customWidth="1"/>
    <col min="11259" max="11259" width="20.453125" style="17" customWidth="1"/>
    <col min="11260" max="11261" width="20.26953125" style="17" bestFit="1" customWidth="1"/>
    <col min="11262" max="11263" width="15.54296875" style="17" bestFit="1" customWidth="1"/>
    <col min="11264" max="11264" width="21.26953125" style="17" customWidth="1"/>
    <col min="11265" max="11506" width="11.453125" style="17"/>
    <col min="11507" max="11507" width="16.453125" style="17" customWidth="1"/>
    <col min="11508" max="11508" width="16" style="17" customWidth="1"/>
    <col min="11509" max="11509" width="10" style="17" customWidth="1"/>
    <col min="11510" max="11510" width="25.81640625" style="17" customWidth="1"/>
    <col min="11511" max="11511" width="21.26953125" style="17" customWidth="1"/>
    <col min="11512" max="11512" width="22.54296875" style="17" customWidth="1"/>
    <col min="11513" max="11513" width="23" style="17" customWidth="1"/>
    <col min="11514" max="11514" width="22" style="17" customWidth="1"/>
    <col min="11515" max="11515" width="20.453125" style="17" customWidth="1"/>
    <col min="11516" max="11517" width="20.26953125" style="17" bestFit="1" customWidth="1"/>
    <col min="11518" max="11519" width="15.54296875" style="17" bestFit="1" customWidth="1"/>
    <col min="11520" max="11520" width="21.26953125" style="17" customWidth="1"/>
    <col min="11521" max="11762" width="11.453125" style="17"/>
    <col min="11763" max="11763" width="16.453125" style="17" customWidth="1"/>
    <col min="11764" max="11764" width="16" style="17" customWidth="1"/>
    <col min="11765" max="11765" width="10" style="17" customWidth="1"/>
    <col min="11766" max="11766" width="25.81640625" style="17" customWidth="1"/>
    <col min="11767" max="11767" width="21.26953125" style="17" customWidth="1"/>
    <col min="11768" max="11768" width="22.54296875" style="17" customWidth="1"/>
    <col min="11769" max="11769" width="23" style="17" customWidth="1"/>
    <col min="11770" max="11770" width="22" style="17" customWidth="1"/>
    <col min="11771" max="11771" width="20.453125" style="17" customWidth="1"/>
    <col min="11772" max="11773" width="20.26953125" style="17" bestFit="1" customWidth="1"/>
    <col min="11774" max="11775" width="15.54296875" style="17" bestFit="1" customWidth="1"/>
    <col min="11776" max="11776" width="21.26953125" style="17" customWidth="1"/>
    <col min="11777" max="12018" width="11.453125" style="17"/>
    <col min="12019" max="12019" width="16.453125" style="17" customWidth="1"/>
    <col min="12020" max="12020" width="16" style="17" customWidth="1"/>
    <col min="12021" max="12021" width="10" style="17" customWidth="1"/>
    <col min="12022" max="12022" width="25.81640625" style="17" customWidth="1"/>
    <col min="12023" max="12023" width="21.26953125" style="17" customWidth="1"/>
    <col min="12024" max="12024" width="22.54296875" style="17" customWidth="1"/>
    <col min="12025" max="12025" width="23" style="17" customWidth="1"/>
    <col min="12026" max="12026" width="22" style="17" customWidth="1"/>
    <col min="12027" max="12027" width="20.453125" style="17" customWidth="1"/>
    <col min="12028" max="12029" width="20.26953125" style="17" bestFit="1" customWidth="1"/>
    <col min="12030" max="12031" width="15.54296875" style="17" bestFit="1" customWidth="1"/>
    <col min="12032" max="12032" width="21.26953125" style="17" customWidth="1"/>
    <col min="12033" max="12274" width="11.453125" style="17"/>
    <col min="12275" max="12275" width="16.453125" style="17" customWidth="1"/>
    <col min="12276" max="12276" width="16" style="17" customWidth="1"/>
    <col min="12277" max="12277" width="10" style="17" customWidth="1"/>
    <col min="12278" max="12278" width="25.81640625" style="17" customWidth="1"/>
    <col min="12279" max="12279" width="21.26953125" style="17" customWidth="1"/>
    <col min="12280" max="12280" width="22.54296875" style="17" customWidth="1"/>
    <col min="12281" max="12281" width="23" style="17" customWidth="1"/>
    <col min="12282" max="12282" width="22" style="17" customWidth="1"/>
    <col min="12283" max="12283" width="20.453125" style="17" customWidth="1"/>
    <col min="12284" max="12285" width="20.26953125" style="17" bestFit="1" customWidth="1"/>
    <col min="12286" max="12287" width="15.54296875" style="17" bestFit="1" customWidth="1"/>
    <col min="12288" max="12288" width="21.26953125" style="17" customWidth="1"/>
    <col min="12289" max="12530" width="11.453125" style="17"/>
    <col min="12531" max="12531" width="16.453125" style="17" customWidth="1"/>
    <col min="12532" max="12532" width="16" style="17" customWidth="1"/>
    <col min="12533" max="12533" width="10" style="17" customWidth="1"/>
    <col min="12534" max="12534" width="25.81640625" style="17" customWidth="1"/>
    <col min="12535" max="12535" width="21.26953125" style="17" customWidth="1"/>
    <col min="12536" max="12536" width="22.54296875" style="17" customWidth="1"/>
    <col min="12537" max="12537" width="23" style="17" customWidth="1"/>
    <col min="12538" max="12538" width="22" style="17" customWidth="1"/>
    <col min="12539" max="12539" width="20.453125" style="17" customWidth="1"/>
    <col min="12540" max="12541" width="20.26953125" style="17" bestFit="1" customWidth="1"/>
    <col min="12542" max="12543" width="15.54296875" style="17" bestFit="1" customWidth="1"/>
    <col min="12544" max="12544" width="21.26953125" style="17" customWidth="1"/>
    <col min="12545" max="12786" width="11.453125" style="17"/>
    <col min="12787" max="12787" width="16.453125" style="17" customWidth="1"/>
    <col min="12788" max="12788" width="16" style="17" customWidth="1"/>
    <col min="12789" max="12789" width="10" style="17" customWidth="1"/>
    <col min="12790" max="12790" width="25.81640625" style="17" customWidth="1"/>
    <col min="12791" max="12791" width="21.26953125" style="17" customWidth="1"/>
    <col min="12792" max="12792" width="22.54296875" style="17" customWidth="1"/>
    <col min="12793" max="12793" width="23" style="17" customWidth="1"/>
    <col min="12794" max="12794" width="22" style="17" customWidth="1"/>
    <col min="12795" max="12795" width="20.453125" style="17" customWidth="1"/>
    <col min="12796" max="12797" width="20.26953125" style="17" bestFit="1" customWidth="1"/>
    <col min="12798" max="12799" width="15.54296875" style="17" bestFit="1" customWidth="1"/>
    <col min="12800" max="12800" width="21.26953125" style="17" customWidth="1"/>
    <col min="12801" max="13042" width="11.453125" style="17"/>
    <col min="13043" max="13043" width="16.453125" style="17" customWidth="1"/>
    <col min="13044" max="13044" width="16" style="17" customWidth="1"/>
    <col min="13045" max="13045" width="10" style="17" customWidth="1"/>
    <col min="13046" max="13046" width="25.81640625" style="17" customWidth="1"/>
    <col min="13047" max="13047" width="21.26953125" style="17" customWidth="1"/>
    <col min="13048" max="13048" width="22.54296875" style="17" customWidth="1"/>
    <col min="13049" max="13049" width="23" style="17" customWidth="1"/>
    <col min="13050" max="13050" width="22" style="17" customWidth="1"/>
    <col min="13051" max="13051" width="20.453125" style="17" customWidth="1"/>
    <col min="13052" max="13053" width="20.26953125" style="17" bestFit="1" customWidth="1"/>
    <col min="13054" max="13055" width="15.54296875" style="17" bestFit="1" customWidth="1"/>
    <col min="13056" max="13056" width="21.26953125" style="17" customWidth="1"/>
    <col min="13057" max="13298" width="11.453125" style="17"/>
    <col min="13299" max="13299" width="16.453125" style="17" customWidth="1"/>
    <col min="13300" max="13300" width="16" style="17" customWidth="1"/>
    <col min="13301" max="13301" width="10" style="17" customWidth="1"/>
    <col min="13302" max="13302" width="25.81640625" style="17" customWidth="1"/>
    <col min="13303" max="13303" width="21.26953125" style="17" customWidth="1"/>
    <col min="13304" max="13304" width="22.54296875" style="17" customWidth="1"/>
    <col min="13305" max="13305" width="23" style="17" customWidth="1"/>
    <col min="13306" max="13306" width="22" style="17" customWidth="1"/>
    <col min="13307" max="13307" width="20.453125" style="17" customWidth="1"/>
    <col min="13308" max="13309" width="20.26953125" style="17" bestFit="1" customWidth="1"/>
    <col min="13310" max="13311" width="15.54296875" style="17" bestFit="1" customWidth="1"/>
    <col min="13312" max="13312" width="21.26953125" style="17" customWidth="1"/>
    <col min="13313" max="13554" width="11.453125" style="17"/>
    <col min="13555" max="13555" width="16.453125" style="17" customWidth="1"/>
    <col min="13556" max="13556" width="16" style="17" customWidth="1"/>
    <col min="13557" max="13557" width="10" style="17" customWidth="1"/>
    <col min="13558" max="13558" width="25.81640625" style="17" customWidth="1"/>
    <col min="13559" max="13559" width="21.26953125" style="17" customWidth="1"/>
    <col min="13560" max="13560" width="22.54296875" style="17" customWidth="1"/>
    <col min="13561" max="13561" width="23" style="17" customWidth="1"/>
    <col min="13562" max="13562" width="22" style="17" customWidth="1"/>
    <col min="13563" max="13563" width="20.453125" style="17" customWidth="1"/>
    <col min="13564" max="13565" width="20.26953125" style="17" bestFit="1" customWidth="1"/>
    <col min="13566" max="13567" width="15.54296875" style="17" bestFit="1" customWidth="1"/>
    <col min="13568" max="13568" width="21.26953125" style="17" customWidth="1"/>
    <col min="13569" max="13810" width="11.453125" style="17"/>
    <col min="13811" max="13811" width="16.453125" style="17" customWidth="1"/>
    <col min="13812" max="13812" width="16" style="17" customWidth="1"/>
    <col min="13813" max="13813" width="10" style="17" customWidth="1"/>
    <col min="13814" max="13814" width="25.81640625" style="17" customWidth="1"/>
    <col min="13815" max="13815" width="21.26953125" style="17" customWidth="1"/>
    <col min="13816" max="13816" width="22.54296875" style="17" customWidth="1"/>
    <col min="13817" max="13817" width="23" style="17" customWidth="1"/>
    <col min="13818" max="13818" width="22" style="17" customWidth="1"/>
    <col min="13819" max="13819" width="20.453125" style="17" customWidth="1"/>
    <col min="13820" max="13821" width="20.26953125" style="17" bestFit="1" customWidth="1"/>
    <col min="13822" max="13823" width="15.54296875" style="17" bestFit="1" customWidth="1"/>
    <col min="13824" max="13824" width="21.26953125" style="17" customWidth="1"/>
    <col min="13825" max="14066" width="11.453125" style="17"/>
    <col min="14067" max="14067" width="16.453125" style="17" customWidth="1"/>
    <col min="14068" max="14068" width="16" style="17" customWidth="1"/>
    <col min="14069" max="14069" width="10" style="17" customWidth="1"/>
    <col min="14070" max="14070" width="25.81640625" style="17" customWidth="1"/>
    <col min="14071" max="14071" width="21.26953125" style="17" customWidth="1"/>
    <col min="14072" max="14072" width="22.54296875" style="17" customWidth="1"/>
    <col min="14073" max="14073" width="23" style="17" customWidth="1"/>
    <col min="14074" max="14074" width="22" style="17" customWidth="1"/>
    <col min="14075" max="14075" width="20.453125" style="17" customWidth="1"/>
    <col min="14076" max="14077" width="20.26953125" style="17" bestFit="1" customWidth="1"/>
    <col min="14078" max="14079" width="15.54296875" style="17" bestFit="1" customWidth="1"/>
    <col min="14080" max="14080" width="21.26953125" style="17" customWidth="1"/>
    <col min="14081" max="14322" width="11.453125" style="17"/>
    <col min="14323" max="14323" width="16.453125" style="17" customWidth="1"/>
    <col min="14324" max="14324" width="16" style="17" customWidth="1"/>
    <col min="14325" max="14325" width="10" style="17" customWidth="1"/>
    <col min="14326" max="14326" width="25.81640625" style="17" customWidth="1"/>
    <col min="14327" max="14327" width="21.26953125" style="17" customWidth="1"/>
    <col min="14328" max="14328" width="22.54296875" style="17" customWidth="1"/>
    <col min="14329" max="14329" width="23" style="17" customWidth="1"/>
    <col min="14330" max="14330" width="22" style="17" customWidth="1"/>
    <col min="14331" max="14331" width="20.453125" style="17" customWidth="1"/>
    <col min="14332" max="14333" width="20.26953125" style="17" bestFit="1" customWidth="1"/>
    <col min="14334" max="14335" width="15.54296875" style="17" bestFit="1" customWidth="1"/>
    <col min="14336" max="14336" width="21.26953125" style="17" customWidth="1"/>
    <col min="14337" max="14578" width="11.453125" style="17"/>
    <col min="14579" max="14579" width="16.453125" style="17" customWidth="1"/>
    <col min="14580" max="14580" width="16" style="17" customWidth="1"/>
    <col min="14581" max="14581" width="10" style="17" customWidth="1"/>
    <col min="14582" max="14582" width="25.81640625" style="17" customWidth="1"/>
    <col min="14583" max="14583" width="21.26953125" style="17" customWidth="1"/>
    <col min="14584" max="14584" width="22.54296875" style="17" customWidth="1"/>
    <col min="14585" max="14585" width="23" style="17" customWidth="1"/>
    <col min="14586" max="14586" width="22" style="17" customWidth="1"/>
    <col min="14587" max="14587" width="20.453125" style="17" customWidth="1"/>
    <col min="14588" max="14589" width="20.26953125" style="17" bestFit="1" customWidth="1"/>
    <col min="14590" max="14591" width="15.54296875" style="17" bestFit="1" customWidth="1"/>
    <col min="14592" max="14592" width="21.26953125" style="17" customWidth="1"/>
    <col min="14593" max="14834" width="11.453125" style="17"/>
    <col min="14835" max="14835" width="16.453125" style="17" customWidth="1"/>
    <col min="14836" max="14836" width="16" style="17" customWidth="1"/>
    <col min="14837" max="14837" width="10" style="17" customWidth="1"/>
    <col min="14838" max="14838" width="25.81640625" style="17" customWidth="1"/>
    <col min="14839" max="14839" width="21.26953125" style="17" customWidth="1"/>
    <col min="14840" max="14840" width="22.54296875" style="17" customWidth="1"/>
    <col min="14841" max="14841" width="23" style="17" customWidth="1"/>
    <col min="14842" max="14842" width="22" style="17" customWidth="1"/>
    <col min="14843" max="14843" width="20.453125" style="17" customWidth="1"/>
    <col min="14844" max="14845" width="20.26953125" style="17" bestFit="1" customWidth="1"/>
    <col min="14846" max="14847" width="15.54296875" style="17" bestFit="1" customWidth="1"/>
    <col min="14848" max="14848" width="21.26953125" style="17" customWidth="1"/>
    <col min="14849" max="15090" width="11.453125" style="17"/>
    <col min="15091" max="15091" width="16.453125" style="17" customWidth="1"/>
    <col min="15092" max="15092" width="16" style="17" customWidth="1"/>
    <col min="15093" max="15093" width="10" style="17" customWidth="1"/>
    <col min="15094" max="15094" width="25.81640625" style="17" customWidth="1"/>
    <col min="15095" max="15095" width="21.26953125" style="17" customWidth="1"/>
    <col min="15096" max="15096" width="22.54296875" style="17" customWidth="1"/>
    <col min="15097" max="15097" width="23" style="17" customWidth="1"/>
    <col min="15098" max="15098" width="22" style="17" customWidth="1"/>
    <col min="15099" max="15099" width="20.453125" style="17" customWidth="1"/>
    <col min="15100" max="15101" width="20.26953125" style="17" bestFit="1" customWidth="1"/>
    <col min="15102" max="15103" width="15.54296875" style="17" bestFit="1" customWidth="1"/>
    <col min="15104" max="15104" width="21.26953125" style="17" customWidth="1"/>
    <col min="15105" max="15346" width="11.453125" style="17"/>
    <col min="15347" max="15347" width="16.453125" style="17" customWidth="1"/>
    <col min="15348" max="15348" width="16" style="17" customWidth="1"/>
    <col min="15349" max="15349" width="10" style="17" customWidth="1"/>
    <col min="15350" max="15350" width="25.81640625" style="17" customWidth="1"/>
    <col min="15351" max="15351" width="21.26953125" style="17" customWidth="1"/>
    <col min="15352" max="15352" width="22.54296875" style="17" customWidth="1"/>
    <col min="15353" max="15353" width="23" style="17" customWidth="1"/>
    <col min="15354" max="15354" width="22" style="17" customWidth="1"/>
    <col min="15355" max="15355" width="20.453125" style="17" customWidth="1"/>
    <col min="15356" max="15357" width="20.26953125" style="17" bestFit="1" customWidth="1"/>
    <col min="15358" max="15359" width="15.54296875" style="17" bestFit="1" customWidth="1"/>
    <col min="15360" max="15360" width="21.26953125" style="17" customWidth="1"/>
    <col min="15361" max="15602" width="11.453125" style="17"/>
    <col min="15603" max="15603" width="16.453125" style="17" customWidth="1"/>
    <col min="15604" max="15604" width="16" style="17" customWidth="1"/>
    <col min="15605" max="15605" width="10" style="17" customWidth="1"/>
    <col min="15606" max="15606" width="25.81640625" style="17" customWidth="1"/>
    <col min="15607" max="15607" width="21.26953125" style="17" customWidth="1"/>
    <col min="15608" max="15608" width="22.54296875" style="17" customWidth="1"/>
    <col min="15609" max="15609" width="23" style="17" customWidth="1"/>
    <col min="15610" max="15610" width="22" style="17" customWidth="1"/>
    <col min="15611" max="15611" width="20.453125" style="17" customWidth="1"/>
    <col min="15612" max="15613" width="20.26953125" style="17" bestFit="1" customWidth="1"/>
    <col min="15614" max="15615" width="15.54296875" style="17" bestFit="1" customWidth="1"/>
    <col min="15616" max="15616" width="21.26953125" style="17" customWidth="1"/>
    <col min="15617" max="15858" width="11.453125" style="17"/>
    <col min="15859" max="15859" width="16.453125" style="17" customWidth="1"/>
    <col min="15860" max="15860" width="16" style="17" customWidth="1"/>
    <col min="15861" max="15861" width="10" style="17" customWidth="1"/>
    <col min="15862" max="15862" width="25.81640625" style="17" customWidth="1"/>
    <col min="15863" max="15863" width="21.26953125" style="17" customWidth="1"/>
    <col min="15864" max="15864" width="22.54296875" style="17" customWidth="1"/>
    <col min="15865" max="15865" width="23" style="17" customWidth="1"/>
    <col min="15866" max="15866" width="22" style="17" customWidth="1"/>
    <col min="15867" max="15867" width="20.453125" style="17" customWidth="1"/>
    <col min="15868" max="15869" width="20.26953125" style="17" bestFit="1" customWidth="1"/>
    <col min="15870" max="15871" width="15.54296875" style="17" bestFit="1" customWidth="1"/>
    <col min="15872" max="15872" width="21.26953125" style="17" customWidth="1"/>
    <col min="15873" max="16114" width="11.453125" style="17"/>
    <col min="16115" max="16115" width="16.453125" style="17" customWidth="1"/>
    <col min="16116" max="16116" width="16" style="17" customWidth="1"/>
    <col min="16117" max="16117" width="10" style="17" customWidth="1"/>
    <col min="16118" max="16118" width="25.81640625" style="17" customWidth="1"/>
    <col min="16119" max="16119" width="21.26953125" style="17" customWidth="1"/>
    <col min="16120" max="16120" width="22.54296875" style="17" customWidth="1"/>
    <col min="16121" max="16121" width="23" style="17" customWidth="1"/>
    <col min="16122" max="16122" width="22" style="17" customWidth="1"/>
    <col min="16123" max="16123" width="20.453125" style="17" customWidth="1"/>
    <col min="16124" max="16125" width="20.26953125" style="17" bestFit="1" customWidth="1"/>
    <col min="16126" max="16127" width="15.54296875" style="17" bestFit="1" customWidth="1"/>
    <col min="16128" max="16128" width="21.26953125" style="17" customWidth="1"/>
    <col min="16129"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1086</v>
      </c>
      <c r="C6" s="23"/>
      <c r="F6" s="21"/>
      <c r="G6" s="21"/>
      <c r="H6" s="14" t="s">
        <v>4</v>
      </c>
      <c r="I6" s="14" t="s">
        <v>1078</v>
      </c>
    </row>
    <row r="7" spans="1:15" x14ac:dyDescent="0.35">
      <c r="A7" s="7"/>
      <c r="C7" s="24"/>
      <c r="F7" s="21"/>
      <c r="G7" s="21"/>
      <c r="H7" s="21"/>
      <c r="I7" s="21"/>
    </row>
    <row r="8" spans="1:15" x14ac:dyDescent="0.35">
      <c r="A8" s="7"/>
      <c r="C8" s="24"/>
      <c r="F8" s="21"/>
      <c r="G8" s="21"/>
      <c r="H8" s="21"/>
      <c r="I8" s="21"/>
    </row>
    <row r="9" spans="1:15" ht="15" thickBot="1" x14ac:dyDescent="0.4">
      <c r="A9" s="285" t="s">
        <v>1101</v>
      </c>
      <c r="B9" s="285"/>
      <c r="C9" s="285"/>
      <c r="D9" s="285"/>
      <c r="E9" s="76"/>
    </row>
    <row r="10" spans="1:15" s="25" customFormat="1" ht="48" x14ac:dyDescent="0.3">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3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3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3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3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3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3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3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3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3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3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3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3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3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3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3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3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3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3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3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3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3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3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3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3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3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3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3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3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3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3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3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3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3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3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3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3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3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3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3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3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3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3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3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3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3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3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3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3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3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3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3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3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3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3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3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3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3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3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3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3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3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3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3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3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3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3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3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3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3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3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3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3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3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3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3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3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3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3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3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3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3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3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3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3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3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3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3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3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3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3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3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3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3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3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3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3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3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3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3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3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3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3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3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3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3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3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3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3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3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3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3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3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3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3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3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3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3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3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3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3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3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3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3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3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3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3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3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3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3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3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3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3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3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3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3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3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3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3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3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3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3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3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3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3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3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3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3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3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3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3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3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3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3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3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3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3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3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3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3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3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3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3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3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3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3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3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3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3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3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3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3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3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3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3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3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3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3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3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3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3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3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3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3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3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3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3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3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3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3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3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3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3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3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3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3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3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3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3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3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3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3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3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3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3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3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3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3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3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3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3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3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3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3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3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3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3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3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3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3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3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3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3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3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3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3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3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3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3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3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3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3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3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3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3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3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3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3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3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3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3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3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3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3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3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3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3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3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3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3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3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3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3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3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3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3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3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3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3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3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3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3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3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3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3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3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3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3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3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3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3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3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3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3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3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3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3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3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3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3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3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3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3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3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3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3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3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3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3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3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3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3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3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3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3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3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3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3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3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3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3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3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3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3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3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3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3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3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3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3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3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3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3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3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3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3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3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3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3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3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3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3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3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3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3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3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3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3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3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3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3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3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3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3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3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3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3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3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3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3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3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3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3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3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3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3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3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3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3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3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3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3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3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3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3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3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3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3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3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3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3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3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3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3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3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3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3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3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3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3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3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3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3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3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3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3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3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3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3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3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3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3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3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3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3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3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3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3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3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3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3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3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3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3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3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3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3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3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3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3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3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3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3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3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3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3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3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3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3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3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3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3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3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3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3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3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3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3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3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3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3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3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3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3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3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3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3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3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3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3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3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3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3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3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3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3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3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3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3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3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3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3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3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3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3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3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3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3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3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3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3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3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3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3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3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3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3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3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3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3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3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3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3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3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3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3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3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3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3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3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3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3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3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3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3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3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3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3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3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3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3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3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3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3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3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3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3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3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3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3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3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3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3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3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3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3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3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3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3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3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3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3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3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3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3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3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3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3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3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3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3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3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3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3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3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3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3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3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3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3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3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3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3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3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3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3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3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3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3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3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3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3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3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3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3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3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3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3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3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3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3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3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3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3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3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3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3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3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3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3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3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3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3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3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3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3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3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3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3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3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3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3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3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3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3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3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3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3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3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3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3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3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3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3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3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3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3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3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3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3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3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3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3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3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3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3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3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3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3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3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3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3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3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3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3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3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3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3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3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3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3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3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3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3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3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3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3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3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3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3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3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3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3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3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3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3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3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3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3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3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3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3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3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3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3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3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3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3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3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3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3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3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3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3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3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3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3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3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3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3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3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3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3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3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3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3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3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3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3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3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3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3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3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3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3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3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3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3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3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3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3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3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3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3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3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3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3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3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3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3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3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3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3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3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3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3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3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3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3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3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3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3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3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3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3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3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3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3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3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3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3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3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3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3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3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3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3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3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3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3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3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3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3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3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3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3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3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3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3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3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3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3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3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3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3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3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3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3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3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3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3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3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3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3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3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3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3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3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3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3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3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3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3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3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3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3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3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3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3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3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3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3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3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3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3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3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3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3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3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3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3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3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3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3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3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3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3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3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3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3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3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3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3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3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3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3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3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3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3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3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3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3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3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3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3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3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3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3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3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3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3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3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3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3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3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3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3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3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3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3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3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3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3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3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3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3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3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3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3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3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3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3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3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3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35">
      <c r="A1157" s="288" t="s">
        <v>1093</v>
      </c>
      <c r="B1157" s="289"/>
      <c r="C1157" s="289"/>
      <c r="D1157" s="64"/>
      <c r="E1157" s="172"/>
      <c r="F1157" s="72"/>
      <c r="G1157" s="55"/>
      <c r="H1157" s="55"/>
      <c r="I1157" s="55"/>
      <c r="J1157" s="55"/>
      <c r="K1157" s="55"/>
      <c r="L1157" s="55"/>
      <c r="M1157" s="55"/>
      <c r="N1157" s="55"/>
      <c r="O1157" s="166">
        <v>5219511534.3199997</v>
      </c>
    </row>
    <row r="1158" spans="1:17" ht="15" thickBot="1" x14ac:dyDescent="0.4">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35">
      <c r="A1159" s="38" t="s">
        <v>1090</v>
      </c>
      <c r="B1159" s="33"/>
      <c r="C1159" s="33"/>
      <c r="D1159" s="33"/>
      <c r="F1159" s="35"/>
      <c r="G1159" s="35"/>
      <c r="H1159" s="35"/>
      <c r="I1159" s="35"/>
      <c r="J1159" s="35"/>
      <c r="K1159" s="35"/>
      <c r="L1159" s="35"/>
      <c r="M1159" s="35"/>
      <c r="N1159" s="34"/>
      <c r="O1159" s="36"/>
    </row>
    <row r="1160" spans="1:17" customFormat="1" ht="38.25" customHeight="1" x14ac:dyDescent="0.35">
      <c r="A1160" s="290" t="s">
        <v>1108</v>
      </c>
      <c r="B1160" s="291"/>
      <c r="C1160" s="291"/>
      <c r="D1160" s="291"/>
      <c r="E1160" s="291"/>
      <c r="F1160" s="291"/>
      <c r="G1160" s="291"/>
      <c r="H1160" s="5"/>
      <c r="I1160" s="5"/>
      <c r="J1160" s="5"/>
      <c r="K1160" s="5"/>
      <c r="O1160" s="5"/>
    </row>
    <row r="1161" spans="1:17" x14ac:dyDescent="0.3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5.54296875" style="17" customWidth="1"/>
    <col min="15" max="15" width="21.26953125" style="21" customWidth="1"/>
    <col min="16"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1102</v>
      </c>
      <c r="C6" s="23"/>
      <c r="F6" s="21"/>
      <c r="G6" s="21"/>
      <c r="H6" s="14" t="s">
        <v>4</v>
      </c>
      <c r="I6" s="14" t="s">
        <v>1103</v>
      </c>
    </row>
    <row r="7" spans="1:15" x14ac:dyDescent="0.35">
      <c r="A7" s="9"/>
      <c r="C7" s="24"/>
      <c r="F7" s="21"/>
      <c r="G7" s="21"/>
      <c r="H7" s="21"/>
      <c r="I7" s="21"/>
    </row>
    <row r="8" spans="1:15" x14ac:dyDescent="0.35">
      <c r="A8" s="9"/>
      <c r="C8" s="24"/>
      <c r="F8" s="21"/>
      <c r="G8" s="21"/>
      <c r="H8" s="21"/>
      <c r="I8" s="21"/>
      <c r="J8" s="21"/>
      <c r="K8" s="21"/>
      <c r="L8" s="21"/>
      <c r="M8" s="21"/>
      <c r="N8" s="21"/>
    </row>
    <row r="9" spans="1:15" ht="15" thickBot="1" x14ac:dyDescent="0.4">
      <c r="A9" s="285" t="s">
        <v>1119</v>
      </c>
      <c r="B9" s="285"/>
      <c r="C9" s="285"/>
      <c r="D9" s="285"/>
      <c r="E9" s="76"/>
      <c r="F9" s="244"/>
      <c r="G9" s="244"/>
      <c r="H9" s="244"/>
      <c r="I9" s="244"/>
      <c r="J9" s="244"/>
      <c r="K9" s="244"/>
      <c r="L9" s="244"/>
      <c r="M9" s="244"/>
      <c r="N9" s="244"/>
      <c r="O9" s="244"/>
    </row>
    <row r="10" spans="1:15" s="25" customFormat="1" ht="48" x14ac:dyDescent="0.3">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3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3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3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3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3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3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3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3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3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3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3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3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3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3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3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3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3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3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3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3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3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3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3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3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3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3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3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3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3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3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3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3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3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3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3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3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3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3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3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3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3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3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3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3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3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3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3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3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3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3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3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3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3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3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3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3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3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3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3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3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3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3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3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3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3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3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3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3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3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3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3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3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3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3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3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3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3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3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3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3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3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3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3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3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3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3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3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3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3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3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3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3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3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3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3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3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3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3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3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3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3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3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3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3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3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3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3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3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3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3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3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3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3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3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3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3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3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3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3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3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3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3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3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3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3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3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3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3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3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3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3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3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3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3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3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3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3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3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3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3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3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3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3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3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3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3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3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3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3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3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3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3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3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3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3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3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3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3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3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3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3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3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3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3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3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3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3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3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3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3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3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3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3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3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3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3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3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3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3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3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3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3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3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3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3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3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3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3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3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3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3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3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3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3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3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3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3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3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3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3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3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3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3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3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3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3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3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3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3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3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3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3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3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3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3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3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3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3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3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3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3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3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3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3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3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3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3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3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3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3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3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3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3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3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3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3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3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3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3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3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3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3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3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3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3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3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3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3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3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3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3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3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3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3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3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3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3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3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3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3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3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3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3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3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3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3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3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3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3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3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3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3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3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3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3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3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3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3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3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3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3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3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3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3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3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3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3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3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3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3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3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3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3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3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3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3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3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3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3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3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3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3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3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3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3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3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3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3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3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3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3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3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3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3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3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3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3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3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3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3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3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3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3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3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3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3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3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3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3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3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3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3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3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3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3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3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3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3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3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3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3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3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3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3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3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3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3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3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3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3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3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3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3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3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3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3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3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3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3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3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3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3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3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3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3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3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3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3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3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3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3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3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3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3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3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3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3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3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3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3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3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3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3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3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3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3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3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3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3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3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3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3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3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3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3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3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3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3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3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3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3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3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3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3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3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3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3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3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3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3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3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3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3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3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3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3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3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3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3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3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3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3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3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3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3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3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3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3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3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3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3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3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3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3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3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3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3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3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3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3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3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3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3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3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3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3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3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3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3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3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3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3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3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3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3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3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3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3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3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3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3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3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3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3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3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3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3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3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3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3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3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3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3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3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3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3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3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3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3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3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3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3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3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3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3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3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3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3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3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3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3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3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3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3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3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3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3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3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3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3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3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3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3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3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3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3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3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3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3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3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3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3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3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3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3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3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3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3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3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3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3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3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3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3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3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3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3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3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3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3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3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3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3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3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3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3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3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3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3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3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3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3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3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3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3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3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3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3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3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3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3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3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3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3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3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3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3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3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3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3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3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3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3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3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3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3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3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3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3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3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3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3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3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3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3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3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3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3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3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3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3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3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3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3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3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3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3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3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3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3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3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3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3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3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3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3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3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3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3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3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3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3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3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3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3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3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3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3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3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3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3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3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3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3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3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3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3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3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3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3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3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3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3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3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3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3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3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3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3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3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3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3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3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3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3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3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3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3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3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3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3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3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3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3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3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3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3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3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3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3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3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3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3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3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3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3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3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3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3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3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3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3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3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3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3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3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3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3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3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3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3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3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3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3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3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3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3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3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3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3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3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3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3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3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3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3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3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3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3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3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3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3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3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3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3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3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3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3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3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3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3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3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3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3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3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3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3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3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3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3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3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3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3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3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3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3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3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3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3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3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3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3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3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3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3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3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3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3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3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3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3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3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3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3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3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3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3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3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3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3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3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3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3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3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3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3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3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3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3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3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3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3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3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3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3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3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3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3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3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3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3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3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3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3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3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3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3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3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3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3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3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3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3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3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3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3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3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3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3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3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3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3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3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3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3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3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3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3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3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3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3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3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3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3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3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3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3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3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3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3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3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3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3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3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3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3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3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3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3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3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3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3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3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3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3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3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3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3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3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3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3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3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3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3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3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3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3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3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3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3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3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3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3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3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3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3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3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3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3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3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3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3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3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3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3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3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3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3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3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3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3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3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3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3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3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3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3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3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3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3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3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3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3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3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3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3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3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3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3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3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3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3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3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3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3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3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3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3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3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3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3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3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3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3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3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3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3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3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3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3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3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3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3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3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3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3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3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3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3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3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3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3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3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3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3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3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3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3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3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3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3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3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3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3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3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3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3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3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3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3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3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3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3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3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3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3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3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3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3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3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3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3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3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3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3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3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3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3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3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3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3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3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3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3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3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3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3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3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3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3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3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3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3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3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3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3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3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3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3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3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3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3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3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3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3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3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3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3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3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3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3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3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3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3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3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3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3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3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3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3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3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3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3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3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3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3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3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3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3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3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3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3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3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3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3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3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3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3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3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3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3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3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3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3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3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3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3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3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3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3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3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3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3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3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3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3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3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3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3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3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3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3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3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3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3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3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3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3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3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3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3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3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3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3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3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3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3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3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3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3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3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3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3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3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3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3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3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3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3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3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3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3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3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3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3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3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3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3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3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3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3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3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3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3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3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3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3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3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3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3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3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3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3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3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3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3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3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3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3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3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3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3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3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3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3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3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3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3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3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3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3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3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3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3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3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3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3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3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3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3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3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3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3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3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3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3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3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3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3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3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3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3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3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3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3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3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3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3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3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3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3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3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3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3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3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3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3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3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3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3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3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3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3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3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3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3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3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3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3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3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3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3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 thickBot="1" x14ac:dyDescent="0.4">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29" x14ac:dyDescent="0.3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3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3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35">
      <c r="A1157" s="230" t="s">
        <v>1093</v>
      </c>
      <c r="B1157" s="231"/>
      <c r="C1157" s="215"/>
      <c r="D1157" s="204"/>
      <c r="E1157" s="239"/>
      <c r="F1157" s="205"/>
      <c r="G1157" s="206"/>
      <c r="H1157" s="206"/>
      <c r="I1157" s="206"/>
      <c r="J1157" s="206"/>
      <c r="K1157" s="206"/>
      <c r="L1157" s="206"/>
      <c r="M1157" s="206"/>
      <c r="N1157" s="206"/>
      <c r="O1157" s="214">
        <v>52735456060.81002</v>
      </c>
    </row>
    <row r="1158" spans="1:15" ht="15" thickBot="1" x14ac:dyDescent="0.4">
      <c r="A1158" s="232"/>
      <c r="B1158" s="233"/>
      <c r="C1158" s="81"/>
      <c r="D1158" s="82"/>
      <c r="E1158" s="83"/>
      <c r="F1158" s="83"/>
      <c r="G1158" s="84"/>
      <c r="H1158" s="84"/>
      <c r="I1158" s="84"/>
      <c r="J1158" s="84"/>
      <c r="K1158" s="84"/>
      <c r="L1158" s="84"/>
      <c r="M1158" s="85"/>
      <c r="N1158" s="85"/>
      <c r="O1158" s="86">
        <f>O1157+O1156</f>
        <v>4355484314484.7563</v>
      </c>
    </row>
    <row r="1159" spans="1:15" x14ac:dyDescent="0.35">
      <c r="A1159" s="234" t="s">
        <v>1090</v>
      </c>
      <c r="B1159" s="235"/>
      <c r="C1159" s="33"/>
      <c r="D1159" s="33"/>
      <c r="F1159" s="35"/>
      <c r="G1159" s="35"/>
      <c r="H1159" s="35"/>
      <c r="I1159" s="35"/>
      <c r="J1159" s="35"/>
      <c r="K1159" s="35"/>
      <c r="L1159" s="35"/>
      <c r="M1159" s="35"/>
      <c r="N1159" s="34"/>
      <c r="O1159" s="36"/>
    </row>
    <row r="1160" spans="1:15" customFormat="1" ht="47.25" customHeight="1" x14ac:dyDescent="0.35">
      <c r="A1160" s="292" t="s">
        <v>1106</v>
      </c>
      <c r="B1160" s="293"/>
      <c r="C1160" s="293"/>
      <c r="D1160" s="293"/>
      <c r="E1160" s="293"/>
      <c r="F1160" s="294"/>
      <c r="G1160" s="294"/>
      <c r="H1160" s="216"/>
      <c r="J1160" s="5"/>
      <c r="K1160" s="5"/>
      <c r="L1160" s="5"/>
      <c r="O1160" s="37"/>
    </row>
    <row r="1161" spans="1:15" x14ac:dyDescent="0.3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9.26953125" style="17" bestFit="1" customWidth="1"/>
    <col min="7" max="7" width="20.453125" style="17" bestFit="1" customWidth="1"/>
    <col min="8" max="8" width="22" style="17" customWidth="1"/>
    <col min="9" max="9" width="20.453125" style="17" customWidth="1"/>
    <col min="10" max="11" width="20.54296875" style="17" bestFit="1" customWidth="1"/>
    <col min="12" max="12" width="17" style="17" bestFit="1" customWidth="1"/>
    <col min="13" max="13" width="19.26953125" style="17" bestFit="1" customWidth="1"/>
    <col min="14" max="14" width="15.54296875" style="17" customWidth="1"/>
    <col min="15" max="15" width="21.26953125" style="21" customWidth="1"/>
    <col min="16" max="16" width="19.26953125" style="17" bestFit="1" customWidth="1"/>
    <col min="17"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1113</v>
      </c>
      <c r="C6" s="23"/>
      <c r="F6" s="21"/>
      <c r="G6" s="21"/>
      <c r="H6" s="14" t="s">
        <v>4</v>
      </c>
      <c r="I6" s="14" t="s">
        <v>1114</v>
      </c>
    </row>
    <row r="7" spans="1:15" x14ac:dyDescent="0.35">
      <c r="A7" s="9"/>
      <c r="C7" s="24"/>
      <c r="F7" s="21"/>
      <c r="G7" s="21"/>
      <c r="H7" s="21"/>
      <c r="I7" s="21"/>
    </row>
    <row r="8" spans="1:15" x14ac:dyDescent="0.35">
      <c r="A8" s="9"/>
      <c r="C8" s="24"/>
      <c r="F8" s="21"/>
      <c r="G8" s="21"/>
      <c r="H8" s="21"/>
      <c r="I8" s="21"/>
      <c r="J8" s="21"/>
      <c r="K8" s="21"/>
      <c r="L8" s="21"/>
      <c r="M8" s="21"/>
      <c r="N8" s="21"/>
    </row>
    <row r="9" spans="1:15" ht="15.75" customHeight="1" thickBot="1" x14ac:dyDescent="0.4">
      <c r="A9" s="285" t="s">
        <v>1127</v>
      </c>
      <c r="B9" s="285"/>
      <c r="C9" s="285"/>
      <c r="D9" s="254"/>
      <c r="E9" s="76"/>
      <c r="F9" s="21"/>
      <c r="G9" s="21"/>
      <c r="H9" s="21"/>
      <c r="I9" s="21"/>
      <c r="J9" s="21"/>
      <c r="K9" s="21"/>
      <c r="L9" s="21"/>
      <c r="M9" s="21"/>
      <c r="N9" s="21"/>
    </row>
    <row r="10" spans="1:15" s="25" customFormat="1" ht="48" x14ac:dyDescent="0.3">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3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3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3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3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3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3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3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3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3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3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3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3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3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3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3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3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3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3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3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3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3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3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3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3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3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3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3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3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3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3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3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3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3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3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3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3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3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3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3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3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3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3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3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3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3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3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3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3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3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3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3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3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3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3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3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3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3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3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3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3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3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3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3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3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3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3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3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3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3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3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3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3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3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3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3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3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3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3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3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3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3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3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3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3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3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3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3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3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3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3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3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3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3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3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3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3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3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3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3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3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3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3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3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3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3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3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3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3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3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3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3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3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3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3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3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3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3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3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3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3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3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3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3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3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3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3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3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3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3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3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3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3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3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3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3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3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3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3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3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3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3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3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3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3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3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3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3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3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3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3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3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3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3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3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3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3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3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3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3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3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3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3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3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3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3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3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3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3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3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3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3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3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3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3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3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3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3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3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3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3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3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3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3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3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3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3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3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3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3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3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3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3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3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3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3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3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3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3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3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3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3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3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3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3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3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3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3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3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3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3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3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3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3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3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3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3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3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3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3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3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3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3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3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3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3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3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3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3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3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3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3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3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3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3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3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3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3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3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3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3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3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3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3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3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3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3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3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3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3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3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3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3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3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3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3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3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3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3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3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3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3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3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3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3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3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3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3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3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3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3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3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3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3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3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3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3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3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3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3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3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3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3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3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3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3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3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3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3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3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3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3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3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3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3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3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3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3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3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3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3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3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3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3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3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3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3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3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3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3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3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3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3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3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3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3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3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3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3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3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3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3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3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3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3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3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3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3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3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3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3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3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3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3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3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3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3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3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3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3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3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3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3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3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3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3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3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3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3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3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3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3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3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3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3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3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3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3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3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3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3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3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3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3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3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3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3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3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3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3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3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3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3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3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3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3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3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3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3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3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3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3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3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3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3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3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3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3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3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3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3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3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3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3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3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3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3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3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3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3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3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3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3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3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3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3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3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3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3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3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3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3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3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3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3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3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3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3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3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3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3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3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3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3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3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3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3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3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3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3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3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3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3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3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3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3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3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3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3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3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3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3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3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3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3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3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3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3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3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3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3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3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3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3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3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3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3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3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3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3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3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3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3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3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3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3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3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3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3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3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3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3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3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3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3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3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3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3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3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3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3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3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3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3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3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3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3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3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3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3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3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3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3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3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3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3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3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3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3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3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3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3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3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3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3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3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3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3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3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3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3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3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3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3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3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3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3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3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3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3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3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3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3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3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3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3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3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3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3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3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3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3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3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3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3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3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3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3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3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3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3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3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3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3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3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3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3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3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3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3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3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3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3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3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3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3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3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3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3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3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3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3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3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3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3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3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3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3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3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3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3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3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3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3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3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3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3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3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3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3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3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3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3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3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3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3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3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3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3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3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3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3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3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3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3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3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3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3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3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3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3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3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3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3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3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3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3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3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3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3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3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3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3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3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3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3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3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3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3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3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3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3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3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3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3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3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3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3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3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3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3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3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3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3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3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3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3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3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3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3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3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3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3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3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3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3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3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3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3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3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3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3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3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3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3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3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3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3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3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3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3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3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3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3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3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3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3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3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3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3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3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3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3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3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3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3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3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3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3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3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3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3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3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3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3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3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3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3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3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3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3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3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3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3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3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3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3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3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3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3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3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3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3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3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3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3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3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3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3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3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3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3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3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3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3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3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3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3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3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3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3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3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3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3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3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3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3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3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3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3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3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3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3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3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3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3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3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3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3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3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3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3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3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3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3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3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3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3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3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3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3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3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3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3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3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3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3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3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3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3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3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3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3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3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3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3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3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3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3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3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3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3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3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3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3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3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3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3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3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3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3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3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3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3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3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3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3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3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3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3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3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3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3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3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3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3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3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3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3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3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3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3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3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3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3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3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3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3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3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3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3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3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3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3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3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3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3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3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3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3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3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3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3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3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3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3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3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3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3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3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3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3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3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3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3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3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3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3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3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3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3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3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3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3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3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3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3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3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3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3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3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3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3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3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3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3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3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3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3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3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3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3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3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3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3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3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3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3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3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3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3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3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3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3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3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3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3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3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3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3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3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3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3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3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3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3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3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3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3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3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3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3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3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3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3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3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3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3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3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3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3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3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3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3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3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3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3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3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3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3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3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3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3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3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3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3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3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3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3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3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3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3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3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3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3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3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3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3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3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3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3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3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3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3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3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3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3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3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3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3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3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3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3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3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3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3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3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3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3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3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3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3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3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3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3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3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3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3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3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3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3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3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3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3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3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3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3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3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3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3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3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3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3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3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3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3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3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3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3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3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3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3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3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3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3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3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3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3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3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3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3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3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3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3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3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3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3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3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3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3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3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3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3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3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3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3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3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3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3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3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3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3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3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3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3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3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3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3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3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3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3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3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3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3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3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3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3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3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3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3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3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3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3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3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3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3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3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3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3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3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3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3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3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3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3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3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3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3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3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3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3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3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3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3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3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3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3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3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3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3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3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3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3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3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3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3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3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3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3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3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3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3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3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3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3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3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3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3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3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3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3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3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3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3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3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3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3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3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3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3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3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3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3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3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3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3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3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3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3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3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3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3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3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3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3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3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3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3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3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3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3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3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3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3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3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3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3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3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3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3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3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3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3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3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3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3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3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3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3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3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3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3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3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3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3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3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3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3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3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3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3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3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3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 thickBot="1" x14ac:dyDescent="0.4">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29" x14ac:dyDescent="0.3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3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3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3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3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 thickBot="1" x14ac:dyDescent="0.4">
      <c r="A1159" s="232"/>
      <c r="B1159" s="233"/>
      <c r="C1159" s="81"/>
      <c r="D1159" s="82"/>
      <c r="E1159" s="83"/>
      <c r="F1159" s="83"/>
      <c r="G1159" s="84"/>
      <c r="H1159" s="84"/>
      <c r="I1159" s="84"/>
      <c r="J1159" s="84"/>
      <c r="K1159" s="84"/>
      <c r="L1159" s="84"/>
      <c r="M1159" s="85"/>
      <c r="N1159" s="85"/>
      <c r="O1159" s="86">
        <f>O1157+O1156+O1158</f>
        <v>4242831756466.0493</v>
      </c>
    </row>
    <row r="1160" spans="1:16" x14ac:dyDescent="0.35">
      <c r="A1160" s="234" t="s">
        <v>1090</v>
      </c>
      <c r="B1160" s="235"/>
      <c r="C1160" s="33"/>
      <c r="D1160" s="33"/>
      <c r="F1160" s="35"/>
      <c r="G1160" s="35"/>
      <c r="H1160" s="35"/>
      <c r="I1160" s="35"/>
      <c r="J1160" s="35"/>
      <c r="K1160" s="35"/>
      <c r="L1160" s="35"/>
      <c r="M1160" s="34"/>
      <c r="N1160" s="36"/>
      <c r="O1160" s="36"/>
    </row>
    <row r="1161" spans="1:16" customFormat="1" ht="47.25" customHeight="1" x14ac:dyDescent="0.35">
      <c r="A1161" s="292" t="s">
        <v>1116</v>
      </c>
      <c r="B1161" s="293"/>
      <c r="C1161" s="293"/>
      <c r="D1161" s="293"/>
      <c r="E1161" s="293"/>
      <c r="F1161" s="294"/>
      <c r="G1161" s="294"/>
      <c r="H1161" s="216"/>
      <c r="J1161" s="5"/>
      <c r="K1161" s="5"/>
      <c r="L1161" s="5"/>
      <c r="M1161" s="36"/>
      <c r="O1161" s="37"/>
    </row>
    <row r="1162" spans="1:16" x14ac:dyDescent="0.35">
      <c r="E1162" s="265"/>
      <c r="F1162" s="278"/>
      <c r="G1162" s="278"/>
      <c r="H1162" s="278"/>
      <c r="I1162" s="278"/>
      <c r="J1162" s="278"/>
      <c r="K1162" s="278"/>
      <c r="L1162" s="278"/>
      <c r="M1162" s="278"/>
      <c r="N1162" s="278"/>
      <c r="O1162" s="278"/>
    </row>
    <row r="1163" spans="1:16" x14ac:dyDescent="0.35">
      <c r="F1163" s="278"/>
      <c r="G1163" s="278"/>
      <c r="H1163" s="278"/>
      <c r="I1163" s="278"/>
      <c r="J1163" s="278"/>
      <c r="K1163" s="278"/>
      <c r="L1163" s="278"/>
      <c r="M1163" s="278"/>
      <c r="N1163" s="278"/>
    </row>
    <row r="1164" spans="1:16" x14ac:dyDescent="0.35">
      <c r="J1164" s="5"/>
    </row>
    <row r="1165" spans="1:16" x14ac:dyDescent="0.3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6" sqref="F6"/>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6" width="20.26953125" style="34" customWidth="1"/>
    <col min="7" max="7" width="19.26953125" style="17" bestFit="1" customWidth="1"/>
    <col min="8" max="8" width="20.453125" style="17" bestFit="1" customWidth="1"/>
    <col min="9" max="9" width="22" style="17" customWidth="1"/>
    <col min="10" max="10" width="20.453125" style="17" customWidth="1"/>
    <col min="11" max="12" width="20.54296875" style="17" bestFit="1" customWidth="1"/>
    <col min="13" max="13" width="17" style="17" bestFit="1" customWidth="1"/>
    <col min="14" max="15" width="15.54296875" style="17" bestFit="1" customWidth="1"/>
    <col min="16" max="16" width="21.26953125" style="21" customWidth="1"/>
    <col min="17" max="17" width="19.26953125" style="17" bestFit="1" customWidth="1"/>
    <col min="18" max="231" width="11.453125" style="17"/>
    <col min="232" max="232" width="16.453125" style="17" customWidth="1"/>
    <col min="233" max="233" width="16" style="17" customWidth="1"/>
    <col min="234" max="234" width="10" style="17" customWidth="1"/>
    <col min="235" max="235" width="25.81640625" style="17" customWidth="1"/>
    <col min="236" max="236" width="21.26953125" style="17" customWidth="1"/>
    <col min="237" max="237" width="22.54296875" style="17" customWidth="1"/>
    <col min="238" max="238" width="23" style="17" customWidth="1"/>
    <col min="239" max="239" width="22" style="17" customWidth="1"/>
    <col min="240" max="240" width="20.453125" style="17" customWidth="1"/>
    <col min="241" max="242" width="20.26953125" style="17" bestFit="1" customWidth="1"/>
    <col min="243" max="244" width="15.54296875" style="17" bestFit="1" customWidth="1"/>
    <col min="245" max="245" width="21.26953125" style="17" customWidth="1"/>
    <col min="246" max="487" width="11.453125" style="17"/>
    <col min="488" max="488" width="16.453125" style="17" customWidth="1"/>
    <col min="489" max="489" width="16" style="17" customWidth="1"/>
    <col min="490" max="490" width="10" style="17" customWidth="1"/>
    <col min="491" max="491" width="25.81640625" style="17" customWidth="1"/>
    <col min="492" max="492" width="21.26953125" style="17" customWidth="1"/>
    <col min="493" max="493" width="22.54296875" style="17" customWidth="1"/>
    <col min="494" max="494" width="23" style="17" customWidth="1"/>
    <col min="495" max="495" width="22" style="17" customWidth="1"/>
    <col min="496" max="496" width="20.453125" style="17" customWidth="1"/>
    <col min="497" max="498" width="20.26953125" style="17" bestFit="1" customWidth="1"/>
    <col min="499" max="500" width="15.54296875" style="17" bestFit="1" customWidth="1"/>
    <col min="501" max="501" width="21.26953125" style="17" customWidth="1"/>
    <col min="502" max="743" width="11.453125" style="17"/>
    <col min="744" max="744" width="16.453125" style="17" customWidth="1"/>
    <col min="745" max="745" width="16" style="17" customWidth="1"/>
    <col min="746" max="746" width="10" style="17" customWidth="1"/>
    <col min="747" max="747" width="25.81640625" style="17" customWidth="1"/>
    <col min="748" max="748" width="21.26953125" style="17" customWidth="1"/>
    <col min="749" max="749" width="22.54296875" style="17" customWidth="1"/>
    <col min="750" max="750" width="23" style="17" customWidth="1"/>
    <col min="751" max="751" width="22" style="17" customWidth="1"/>
    <col min="752" max="752" width="20.453125" style="17" customWidth="1"/>
    <col min="753" max="754" width="20.26953125" style="17" bestFit="1" customWidth="1"/>
    <col min="755" max="756" width="15.54296875" style="17" bestFit="1" customWidth="1"/>
    <col min="757" max="757" width="21.26953125" style="17" customWidth="1"/>
    <col min="758" max="999" width="11.453125" style="17"/>
    <col min="1000" max="1000" width="16.453125" style="17" customWidth="1"/>
    <col min="1001" max="1001" width="16" style="17" customWidth="1"/>
    <col min="1002" max="1002" width="10" style="17" customWidth="1"/>
    <col min="1003" max="1003" width="25.81640625" style="17" customWidth="1"/>
    <col min="1004" max="1004" width="21.26953125" style="17" customWidth="1"/>
    <col min="1005" max="1005" width="22.54296875" style="17" customWidth="1"/>
    <col min="1006" max="1006" width="23" style="17" customWidth="1"/>
    <col min="1007" max="1007" width="22" style="17" customWidth="1"/>
    <col min="1008" max="1008" width="20.453125" style="17" customWidth="1"/>
    <col min="1009" max="1010" width="20.26953125" style="17" bestFit="1" customWidth="1"/>
    <col min="1011" max="1012" width="15.54296875" style="17" bestFit="1" customWidth="1"/>
    <col min="1013" max="1013" width="21.26953125" style="17" customWidth="1"/>
    <col min="1014" max="1255" width="11.453125" style="17"/>
    <col min="1256" max="1256" width="16.453125" style="17" customWidth="1"/>
    <col min="1257" max="1257" width="16" style="17" customWidth="1"/>
    <col min="1258" max="1258" width="10" style="17" customWidth="1"/>
    <col min="1259" max="1259" width="25.81640625" style="17" customWidth="1"/>
    <col min="1260" max="1260" width="21.26953125" style="17" customWidth="1"/>
    <col min="1261" max="1261" width="22.54296875" style="17" customWidth="1"/>
    <col min="1262" max="1262" width="23" style="17" customWidth="1"/>
    <col min="1263" max="1263" width="22" style="17" customWidth="1"/>
    <col min="1264" max="1264" width="20.453125" style="17" customWidth="1"/>
    <col min="1265" max="1266" width="20.26953125" style="17" bestFit="1" customWidth="1"/>
    <col min="1267" max="1268" width="15.54296875" style="17" bestFit="1" customWidth="1"/>
    <col min="1269" max="1269" width="21.26953125" style="17" customWidth="1"/>
    <col min="1270" max="1511" width="11.453125" style="17"/>
    <col min="1512" max="1512" width="16.453125" style="17" customWidth="1"/>
    <col min="1513" max="1513" width="16" style="17" customWidth="1"/>
    <col min="1514" max="1514" width="10" style="17" customWidth="1"/>
    <col min="1515" max="1515" width="25.81640625" style="17" customWidth="1"/>
    <col min="1516" max="1516" width="21.26953125" style="17" customWidth="1"/>
    <col min="1517" max="1517" width="22.54296875" style="17" customWidth="1"/>
    <col min="1518" max="1518" width="23" style="17" customWidth="1"/>
    <col min="1519" max="1519" width="22" style="17" customWidth="1"/>
    <col min="1520" max="1520" width="20.453125" style="17" customWidth="1"/>
    <col min="1521" max="1522" width="20.26953125" style="17" bestFit="1" customWidth="1"/>
    <col min="1523" max="1524" width="15.54296875" style="17" bestFit="1" customWidth="1"/>
    <col min="1525" max="1525" width="21.26953125" style="17" customWidth="1"/>
    <col min="1526" max="1767" width="11.453125" style="17"/>
    <col min="1768" max="1768" width="16.453125" style="17" customWidth="1"/>
    <col min="1769" max="1769" width="16" style="17" customWidth="1"/>
    <col min="1770" max="1770" width="10" style="17" customWidth="1"/>
    <col min="1771" max="1771" width="25.81640625" style="17" customWidth="1"/>
    <col min="1772" max="1772" width="21.26953125" style="17" customWidth="1"/>
    <col min="1773" max="1773" width="22.54296875" style="17" customWidth="1"/>
    <col min="1774" max="1774" width="23" style="17" customWidth="1"/>
    <col min="1775" max="1775" width="22" style="17" customWidth="1"/>
    <col min="1776" max="1776" width="20.453125" style="17" customWidth="1"/>
    <col min="1777" max="1778" width="20.26953125" style="17" bestFit="1" customWidth="1"/>
    <col min="1779" max="1780" width="15.54296875" style="17" bestFit="1" customWidth="1"/>
    <col min="1781" max="1781" width="21.26953125" style="17" customWidth="1"/>
    <col min="1782" max="2023" width="11.453125" style="17"/>
    <col min="2024" max="2024" width="16.453125" style="17" customWidth="1"/>
    <col min="2025" max="2025" width="16" style="17" customWidth="1"/>
    <col min="2026" max="2026" width="10" style="17" customWidth="1"/>
    <col min="2027" max="2027" width="25.81640625" style="17" customWidth="1"/>
    <col min="2028" max="2028" width="21.26953125" style="17" customWidth="1"/>
    <col min="2029" max="2029" width="22.54296875" style="17" customWidth="1"/>
    <col min="2030" max="2030" width="23" style="17" customWidth="1"/>
    <col min="2031" max="2031" width="22" style="17" customWidth="1"/>
    <col min="2032" max="2032" width="20.453125" style="17" customWidth="1"/>
    <col min="2033" max="2034" width="20.26953125" style="17" bestFit="1" customWidth="1"/>
    <col min="2035" max="2036" width="15.54296875" style="17" bestFit="1" customWidth="1"/>
    <col min="2037" max="2037" width="21.26953125" style="17" customWidth="1"/>
    <col min="2038" max="2279" width="11.453125" style="17"/>
    <col min="2280" max="2280" width="16.453125" style="17" customWidth="1"/>
    <col min="2281" max="2281" width="16" style="17" customWidth="1"/>
    <col min="2282" max="2282" width="10" style="17" customWidth="1"/>
    <col min="2283" max="2283" width="25.81640625" style="17" customWidth="1"/>
    <col min="2284" max="2284" width="21.26953125" style="17" customWidth="1"/>
    <col min="2285" max="2285" width="22.54296875" style="17" customWidth="1"/>
    <col min="2286" max="2286" width="23" style="17" customWidth="1"/>
    <col min="2287" max="2287" width="22" style="17" customWidth="1"/>
    <col min="2288" max="2288" width="20.453125" style="17" customWidth="1"/>
    <col min="2289" max="2290" width="20.26953125" style="17" bestFit="1" customWidth="1"/>
    <col min="2291" max="2292" width="15.54296875" style="17" bestFit="1" customWidth="1"/>
    <col min="2293" max="2293" width="21.26953125" style="17" customWidth="1"/>
    <col min="2294" max="2535" width="11.453125" style="17"/>
    <col min="2536" max="2536" width="16.453125" style="17" customWidth="1"/>
    <col min="2537" max="2537" width="16" style="17" customWidth="1"/>
    <col min="2538" max="2538" width="10" style="17" customWidth="1"/>
    <col min="2539" max="2539" width="25.81640625" style="17" customWidth="1"/>
    <col min="2540" max="2540" width="21.26953125" style="17" customWidth="1"/>
    <col min="2541" max="2541" width="22.54296875" style="17" customWidth="1"/>
    <col min="2542" max="2542" width="23" style="17" customWidth="1"/>
    <col min="2543" max="2543" width="22" style="17" customWidth="1"/>
    <col min="2544" max="2544" width="20.453125" style="17" customWidth="1"/>
    <col min="2545" max="2546" width="20.26953125" style="17" bestFit="1" customWidth="1"/>
    <col min="2547" max="2548" width="15.54296875" style="17" bestFit="1" customWidth="1"/>
    <col min="2549" max="2549" width="21.26953125" style="17" customWidth="1"/>
    <col min="2550" max="2791" width="11.453125" style="17"/>
    <col min="2792" max="2792" width="16.453125" style="17" customWidth="1"/>
    <col min="2793" max="2793" width="16" style="17" customWidth="1"/>
    <col min="2794" max="2794" width="10" style="17" customWidth="1"/>
    <col min="2795" max="2795" width="25.81640625" style="17" customWidth="1"/>
    <col min="2796" max="2796" width="21.26953125" style="17" customWidth="1"/>
    <col min="2797" max="2797" width="22.54296875" style="17" customWidth="1"/>
    <col min="2798" max="2798" width="23" style="17" customWidth="1"/>
    <col min="2799" max="2799" width="22" style="17" customWidth="1"/>
    <col min="2800" max="2800" width="20.453125" style="17" customWidth="1"/>
    <col min="2801" max="2802" width="20.26953125" style="17" bestFit="1" customWidth="1"/>
    <col min="2803" max="2804" width="15.54296875" style="17" bestFit="1" customWidth="1"/>
    <col min="2805" max="2805" width="21.26953125" style="17" customWidth="1"/>
    <col min="2806" max="3047" width="11.453125" style="17"/>
    <col min="3048" max="3048" width="16.453125" style="17" customWidth="1"/>
    <col min="3049" max="3049" width="16" style="17" customWidth="1"/>
    <col min="3050" max="3050" width="10" style="17" customWidth="1"/>
    <col min="3051" max="3051" width="25.81640625" style="17" customWidth="1"/>
    <col min="3052" max="3052" width="21.26953125" style="17" customWidth="1"/>
    <col min="3053" max="3053" width="22.54296875" style="17" customWidth="1"/>
    <col min="3054" max="3054" width="23" style="17" customWidth="1"/>
    <col min="3055" max="3055" width="22" style="17" customWidth="1"/>
    <col min="3056" max="3056" width="20.453125" style="17" customWidth="1"/>
    <col min="3057" max="3058" width="20.26953125" style="17" bestFit="1" customWidth="1"/>
    <col min="3059" max="3060" width="15.54296875" style="17" bestFit="1" customWidth="1"/>
    <col min="3061" max="3061" width="21.26953125" style="17" customWidth="1"/>
    <col min="3062" max="3303" width="11.453125" style="17"/>
    <col min="3304" max="3304" width="16.453125" style="17" customWidth="1"/>
    <col min="3305" max="3305" width="16" style="17" customWidth="1"/>
    <col min="3306" max="3306" width="10" style="17" customWidth="1"/>
    <col min="3307" max="3307" width="25.81640625" style="17" customWidth="1"/>
    <col min="3308" max="3308" width="21.26953125" style="17" customWidth="1"/>
    <col min="3309" max="3309" width="22.54296875" style="17" customWidth="1"/>
    <col min="3310" max="3310" width="23" style="17" customWidth="1"/>
    <col min="3311" max="3311" width="22" style="17" customWidth="1"/>
    <col min="3312" max="3312" width="20.453125" style="17" customWidth="1"/>
    <col min="3313" max="3314" width="20.26953125" style="17" bestFit="1" customWidth="1"/>
    <col min="3315" max="3316" width="15.54296875" style="17" bestFit="1" customWidth="1"/>
    <col min="3317" max="3317" width="21.26953125" style="17" customWidth="1"/>
    <col min="3318" max="3559" width="11.453125" style="17"/>
    <col min="3560" max="3560" width="16.453125" style="17" customWidth="1"/>
    <col min="3561" max="3561" width="16" style="17" customWidth="1"/>
    <col min="3562" max="3562" width="10" style="17" customWidth="1"/>
    <col min="3563" max="3563" width="25.81640625" style="17" customWidth="1"/>
    <col min="3564" max="3564" width="21.26953125" style="17" customWidth="1"/>
    <col min="3565" max="3565" width="22.54296875" style="17" customWidth="1"/>
    <col min="3566" max="3566" width="23" style="17" customWidth="1"/>
    <col min="3567" max="3567" width="22" style="17" customWidth="1"/>
    <col min="3568" max="3568" width="20.453125" style="17" customWidth="1"/>
    <col min="3569" max="3570" width="20.26953125" style="17" bestFit="1" customWidth="1"/>
    <col min="3571" max="3572" width="15.54296875" style="17" bestFit="1" customWidth="1"/>
    <col min="3573" max="3573" width="21.26953125" style="17" customWidth="1"/>
    <col min="3574" max="3815" width="11.453125" style="17"/>
    <col min="3816" max="3816" width="16.453125" style="17" customWidth="1"/>
    <col min="3817" max="3817" width="16" style="17" customWidth="1"/>
    <col min="3818" max="3818" width="10" style="17" customWidth="1"/>
    <col min="3819" max="3819" width="25.81640625" style="17" customWidth="1"/>
    <col min="3820" max="3820" width="21.26953125" style="17" customWidth="1"/>
    <col min="3821" max="3821" width="22.54296875" style="17" customWidth="1"/>
    <col min="3822" max="3822" width="23" style="17" customWidth="1"/>
    <col min="3823" max="3823" width="22" style="17" customWidth="1"/>
    <col min="3824" max="3824" width="20.453125" style="17" customWidth="1"/>
    <col min="3825" max="3826" width="20.26953125" style="17" bestFit="1" customWidth="1"/>
    <col min="3827" max="3828" width="15.54296875" style="17" bestFit="1" customWidth="1"/>
    <col min="3829" max="3829" width="21.26953125" style="17" customWidth="1"/>
    <col min="3830" max="4071" width="11.453125" style="17"/>
    <col min="4072" max="4072" width="16.453125" style="17" customWidth="1"/>
    <col min="4073" max="4073" width="16" style="17" customWidth="1"/>
    <col min="4074" max="4074" width="10" style="17" customWidth="1"/>
    <col min="4075" max="4075" width="25.81640625" style="17" customWidth="1"/>
    <col min="4076" max="4076" width="21.26953125" style="17" customWidth="1"/>
    <col min="4077" max="4077" width="22.54296875" style="17" customWidth="1"/>
    <col min="4078" max="4078" width="23" style="17" customWidth="1"/>
    <col min="4079" max="4079" width="22" style="17" customWidth="1"/>
    <col min="4080" max="4080" width="20.453125" style="17" customWidth="1"/>
    <col min="4081" max="4082" width="20.26953125" style="17" bestFit="1" customWidth="1"/>
    <col min="4083" max="4084" width="15.54296875" style="17" bestFit="1" customWidth="1"/>
    <col min="4085" max="4085" width="21.26953125" style="17" customWidth="1"/>
    <col min="4086" max="4327" width="11.453125" style="17"/>
    <col min="4328" max="4328" width="16.453125" style="17" customWidth="1"/>
    <col min="4329" max="4329" width="16" style="17" customWidth="1"/>
    <col min="4330" max="4330" width="10" style="17" customWidth="1"/>
    <col min="4331" max="4331" width="25.81640625" style="17" customWidth="1"/>
    <col min="4332" max="4332" width="21.26953125" style="17" customWidth="1"/>
    <col min="4333" max="4333" width="22.54296875" style="17" customWidth="1"/>
    <col min="4334" max="4334" width="23" style="17" customWidth="1"/>
    <col min="4335" max="4335" width="22" style="17" customWidth="1"/>
    <col min="4336" max="4336" width="20.453125" style="17" customWidth="1"/>
    <col min="4337" max="4338" width="20.26953125" style="17" bestFit="1" customWidth="1"/>
    <col min="4339" max="4340" width="15.54296875" style="17" bestFit="1" customWidth="1"/>
    <col min="4341" max="4341" width="21.26953125" style="17" customWidth="1"/>
    <col min="4342" max="4583" width="11.453125" style="17"/>
    <col min="4584" max="4584" width="16.453125" style="17" customWidth="1"/>
    <col min="4585" max="4585" width="16" style="17" customWidth="1"/>
    <col min="4586" max="4586" width="10" style="17" customWidth="1"/>
    <col min="4587" max="4587" width="25.81640625" style="17" customWidth="1"/>
    <col min="4588" max="4588" width="21.26953125" style="17" customWidth="1"/>
    <col min="4589" max="4589" width="22.54296875" style="17" customWidth="1"/>
    <col min="4590" max="4590" width="23" style="17" customWidth="1"/>
    <col min="4591" max="4591" width="22" style="17" customWidth="1"/>
    <col min="4592" max="4592" width="20.453125" style="17" customWidth="1"/>
    <col min="4593" max="4594" width="20.26953125" style="17" bestFit="1" customWidth="1"/>
    <col min="4595" max="4596" width="15.54296875" style="17" bestFit="1" customWidth="1"/>
    <col min="4597" max="4597" width="21.26953125" style="17" customWidth="1"/>
    <col min="4598" max="4839" width="11.453125" style="17"/>
    <col min="4840" max="4840" width="16.453125" style="17" customWidth="1"/>
    <col min="4841" max="4841" width="16" style="17" customWidth="1"/>
    <col min="4842" max="4842" width="10" style="17" customWidth="1"/>
    <col min="4843" max="4843" width="25.81640625" style="17" customWidth="1"/>
    <col min="4844" max="4844" width="21.26953125" style="17" customWidth="1"/>
    <col min="4845" max="4845" width="22.54296875" style="17" customWidth="1"/>
    <col min="4846" max="4846" width="23" style="17" customWidth="1"/>
    <col min="4847" max="4847" width="22" style="17" customWidth="1"/>
    <col min="4848" max="4848" width="20.453125" style="17" customWidth="1"/>
    <col min="4849" max="4850" width="20.26953125" style="17" bestFit="1" customWidth="1"/>
    <col min="4851" max="4852" width="15.54296875" style="17" bestFit="1" customWidth="1"/>
    <col min="4853" max="4853" width="21.26953125" style="17" customWidth="1"/>
    <col min="4854" max="5095" width="11.453125" style="17"/>
    <col min="5096" max="5096" width="16.453125" style="17" customWidth="1"/>
    <col min="5097" max="5097" width="16" style="17" customWidth="1"/>
    <col min="5098" max="5098" width="10" style="17" customWidth="1"/>
    <col min="5099" max="5099" width="25.81640625" style="17" customWidth="1"/>
    <col min="5100" max="5100" width="21.26953125" style="17" customWidth="1"/>
    <col min="5101" max="5101" width="22.54296875" style="17" customWidth="1"/>
    <col min="5102" max="5102" width="23" style="17" customWidth="1"/>
    <col min="5103" max="5103" width="22" style="17" customWidth="1"/>
    <col min="5104" max="5104" width="20.453125" style="17" customWidth="1"/>
    <col min="5105" max="5106" width="20.26953125" style="17" bestFit="1" customWidth="1"/>
    <col min="5107" max="5108" width="15.54296875" style="17" bestFit="1" customWidth="1"/>
    <col min="5109" max="5109" width="21.26953125" style="17" customWidth="1"/>
    <col min="5110" max="5351" width="11.453125" style="17"/>
    <col min="5352" max="5352" width="16.453125" style="17" customWidth="1"/>
    <col min="5353" max="5353" width="16" style="17" customWidth="1"/>
    <col min="5354" max="5354" width="10" style="17" customWidth="1"/>
    <col min="5355" max="5355" width="25.81640625" style="17" customWidth="1"/>
    <col min="5356" max="5356" width="21.26953125" style="17" customWidth="1"/>
    <col min="5357" max="5357" width="22.54296875" style="17" customWidth="1"/>
    <col min="5358" max="5358" width="23" style="17" customWidth="1"/>
    <col min="5359" max="5359" width="22" style="17" customWidth="1"/>
    <col min="5360" max="5360" width="20.453125" style="17" customWidth="1"/>
    <col min="5361" max="5362" width="20.26953125" style="17" bestFit="1" customWidth="1"/>
    <col min="5363" max="5364" width="15.54296875" style="17" bestFit="1" customWidth="1"/>
    <col min="5365" max="5365" width="21.26953125" style="17" customWidth="1"/>
    <col min="5366" max="5607" width="11.453125" style="17"/>
    <col min="5608" max="5608" width="16.453125" style="17" customWidth="1"/>
    <col min="5609" max="5609" width="16" style="17" customWidth="1"/>
    <col min="5610" max="5610" width="10" style="17" customWidth="1"/>
    <col min="5611" max="5611" width="25.81640625" style="17" customWidth="1"/>
    <col min="5612" max="5612" width="21.26953125" style="17" customWidth="1"/>
    <col min="5613" max="5613" width="22.54296875" style="17" customWidth="1"/>
    <col min="5614" max="5614" width="23" style="17" customWidth="1"/>
    <col min="5615" max="5615" width="22" style="17" customWidth="1"/>
    <col min="5616" max="5616" width="20.453125" style="17" customWidth="1"/>
    <col min="5617" max="5618" width="20.26953125" style="17" bestFit="1" customWidth="1"/>
    <col min="5619" max="5620" width="15.54296875" style="17" bestFit="1" customWidth="1"/>
    <col min="5621" max="5621" width="21.26953125" style="17" customWidth="1"/>
    <col min="5622" max="5863" width="11.453125" style="17"/>
    <col min="5864" max="5864" width="16.453125" style="17" customWidth="1"/>
    <col min="5865" max="5865" width="16" style="17" customWidth="1"/>
    <col min="5866" max="5866" width="10" style="17" customWidth="1"/>
    <col min="5867" max="5867" width="25.81640625" style="17" customWidth="1"/>
    <col min="5868" max="5868" width="21.26953125" style="17" customWidth="1"/>
    <col min="5869" max="5869" width="22.54296875" style="17" customWidth="1"/>
    <col min="5870" max="5870" width="23" style="17" customWidth="1"/>
    <col min="5871" max="5871" width="22" style="17" customWidth="1"/>
    <col min="5872" max="5872" width="20.453125" style="17" customWidth="1"/>
    <col min="5873" max="5874" width="20.26953125" style="17" bestFit="1" customWidth="1"/>
    <col min="5875" max="5876" width="15.54296875" style="17" bestFit="1" customWidth="1"/>
    <col min="5877" max="5877" width="21.26953125" style="17" customWidth="1"/>
    <col min="5878" max="6119" width="11.453125" style="17"/>
    <col min="6120" max="6120" width="16.453125" style="17" customWidth="1"/>
    <col min="6121" max="6121" width="16" style="17" customWidth="1"/>
    <col min="6122" max="6122" width="10" style="17" customWidth="1"/>
    <col min="6123" max="6123" width="25.81640625" style="17" customWidth="1"/>
    <col min="6124" max="6124" width="21.26953125" style="17" customWidth="1"/>
    <col min="6125" max="6125" width="22.54296875" style="17" customWidth="1"/>
    <col min="6126" max="6126" width="23" style="17" customWidth="1"/>
    <col min="6127" max="6127" width="22" style="17" customWidth="1"/>
    <col min="6128" max="6128" width="20.453125" style="17" customWidth="1"/>
    <col min="6129" max="6130" width="20.26953125" style="17" bestFit="1" customWidth="1"/>
    <col min="6131" max="6132" width="15.54296875" style="17" bestFit="1" customWidth="1"/>
    <col min="6133" max="6133" width="21.26953125" style="17" customWidth="1"/>
    <col min="6134" max="6375" width="11.453125" style="17"/>
    <col min="6376" max="6376" width="16.453125" style="17" customWidth="1"/>
    <col min="6377" max="6377" width="16" style="17" customWidth="1"/>
    <col min="6378" max="6378" width="10" style="17" customWidth="1"/>
    <col min="6379" max="6379" width="25.81640625" style="17" customWidth="1"/>
    <col min="6380" max="6380" width="21.26953125" style="17" customWidth="1"/>
    <col min="6381" max="6381" width="22.54296875" style="17" customWidth="1"/>
    <col min="6382" max="6382" width="23" style="17" customWidth="1"/>
    <col min="6383" max="6383" width="22" style="17" customWidth="1"/>
    <col min="6384" max="6384" width="20.453125" style="17" customWidth="1"/>
    <col min="6385" max="6386" width="20.26953125" style="17" bestFit="1" customWidth="1"/>
    <col min="6387" max="6388" width="15.54296875" style="17" bestFit="1" customWidth="1"/>
    <col min="6389" max="6389" width="21.26953125" style="17" customWidth="1"/>
    <col min="6390" max="6631" width="11.453125" style="17"/>
    <col min="6632" max="6632" width="16.453125" style="17" customWidth="1"/>
    <col min="6633" max="6633" width="16" style="17" customWidth="1"/>
    <col min="6634" max="6634" width="10" style="17" customWidth="1"/>
    <col min="6635" max="6635" width="25.81640625" style="17" customWidth="1"/>
    <col min="6636" max="6636" width="21.26953125" style="17" customWidth="1"/>
    <col min="6637" max="6637" width="22.54296875" style="17" customWidth="1"/>
    <col min="6638" max="6638" width="23" style="17" customWidth="1"/>
    <col min="6639" max="6639" width="22" style="17" customWidth="1"/>
    <col min="6640" max="6640" width="20.453125" style="17" customWidth="1"/>
    <col min="6641" max="6642" width="20.26953125" style="17" bestFit="1" customWidth="1"/>
    <col min="6643" max="6644" width="15.54296875" style="17" bestFit="1" customWidth="1"/>
    <col min="6645" max="6645" width="21.26953125" style="17" customWidth="1"/>
    <col min="6646" max="6887" width="11.453125" style="17"/>
    <col min="6888" max="6888" width="16.453125" style="17" customWidth="1"/>
    <col min="6889" max="6889" width="16" style="17" customWidth="1"/>
    <col min="6890" max="6890" width="10" style="17" customWidth="1"/>
    <col min="6891" max="6891" width="25.81640625" style="17" customWidth="1"/>
    <col min="6892" max="6892" width="21.26953125" style="17" customWidth="1"/>
    <col min="6893" max="6893" width="22.54296875" style="17" customWidth="1"/>
    <col min="6894" max="6894" width="23" style="17" customWidth="1"/>
    <col min="6895" max="6895" width="22" style="17" customWidth="1"/>
    <col min="6896" max="6896" width="20.453125" style="17" customWidth="1"/>
    <col min="6897" max="6898" width="20.26953125" style="17" bestFit="1" customWidth="1"/>
    <col min="6899" max="6900" width="15.54296875" style="17" bestFit="1" customWidth="1"/>
    <col min="6901" max="6901" width="21.26953125" style="17" customWidth="1"/>
    <col min="6902" max="7143" width="11.453125" style="17"/>
    <col min="7144" max="7144" width="16.453125" style="17" customWidth="1"/>
    <col min="7145" max="7145" width="16" style="17" customWidth="1"/>
    <col min="7146" max="7146" width="10" style="17" customWidth="1"/>
    <col min="7147" max="7147" width="25.81640625" style="17" customWidth="1"/>
    <col min="7148" max="7148" width="21.26953125" style="17" customWidth="1"/>
    <col min="7149" max="7149" width="22.54296875" style="17" customWidth="1"/>
    <col min="7150" max="7150" width="23" style="17" customWidth="1"/>
    <col min="7151" max="7151" width="22" style="17" customWidth="1"/>
    <col min="7152" max="7152" width="20.453125" style="17" customWidth="1"/>
    <col min="7153" max="7154" width="20.26953125" style="17" bestFit="1" customWidth="1"/>
    <col min="7155" max="7156" width="15.54296875" style="17" bestFit="1" customWidth="1"/>
    <col min="7157" max="7157" width="21.26953125" style="17" customWidth="1"/>
    <col min="7158" max="7399" width="11.453125" style="17"/>
    <col min="7400" max="7400" width="16.453125" style="17" customWidth="1"/>
    <col min="7401" max="7401" width="16" style="17" customWidth="1"/>
    <col min="7402" max="7402" width="10" style="17" customWidth="1"/>
    <col min="7403" max="7403" width="25.81640625" style="17" customWidth="1"/>
    <col min="7404" max="7404" width="21.26953125" style="17" customWidth="1"/>
    <col min="7405" max="7405" width="22.54296875" style="17" customWidth="1"/>
    <col min="7406" max="7406" width="23" style="17" customWidth="1"/>
    <col min="7407" max="7407" width="22" style="17" customWidth="1"/>
    <col min="7408" max="7408" width="20.453125" style="17" customWidth="1"/>
    <col min="7409" max="7410" width="20.26953125" style="17" bestFit="1" customWidth="1"/>
    <col min="7411" max="7412" width="15.54296875" style="17" bestFit="1" customWidth="1"/>
    <col min="7413" max="7413" width="21.26953125" style="17" customWidth="1"/>
    <col min="7414" max="7655" width="11.453125" style="17"/>
    <col min="7656" max="7656" width="16.453125" style="17" customWidth="1"/>
    <col min="7657" max="7657" width="16" style="17" customWidth="1"/>
    <col min="7658" max="7658" width="10" style="17" customWidth="1"/>
    <col min="7659" max="7659" width="25.81640625" style="17" customWidth="1"/>
    <col min="7660" max="7660" width="21.26953125" style="17" customWidth="1"/>
    <col min="7661" max="7661" width="22.54296875" style="17" customWidth="1"/>
    <col min="7662" max="7662" width="23" style="17" customWidth="1"/>
    <col min="7663" max="7663" width="22" style="17" customWidth="1"/>
    <col min="7664" max="7664" width="20.453125" style="17" customWidth="1"/>
    <col min="7665" max="7666" width="20.26953125" style="17" bestFit="1" customWidth="1"/>
    <col min="7667" max="7668" width="15.54296875" style="17" bestFit="1" customWidth="1"/>
    <col min="7669" max="7669" width="21.26953125" style="17" customWidth="1"/>
    <col min="7670" max="7911" width="11.453125" style="17"/>
    <col min="7912" max="7912" width="16.453125" style="17" customWidth="1"/>
    <col min="7913" max="7913" width="16" style="17" customWidth="1"/>
    <col min="7914" max="7914" width="10" style="17" customWidth="1"/>
    <col min="7915" max="7915" width="25.81640625" style="17" customWidth="1"/>
    <col min="7916" max="7916" width="21.26953125" style="17" customWidth="1"/>
    <col min="7917" max="7917" width="22.54296875" style="17" customWidth="1"/>
    <col min="7918" max="7918" width="23" style="17" customWidth="1"/>
    <col min="7919" max="7919" width="22" style="17" customWidth="1"/>
    <col min="7920" max="7920" width="20.453125" style="17" customWidth="1"/>
    <col min="7921" max="7922" width="20.26953125" style="17" bestFit="1" customWidth="1"/>
    <col min="7923" max="7924" width="15.54296875" style="17" bestFit="1" customWidth="1"/>
    <col min="7925" max="7925" width="21.26953125" style="17" customWidth="1"/>
    <col min="7926" max="8167" width="11.453125" style="17"/>
    <col min="8168" max="8168" width="16.453125" style="17" customWidth="1"/>
    <col min="8169" max="8169" width="16" style="17" customWidth="1"/>
    <col min="8170" max="8170" width="10" style="17" customWidth="1"/>
    <col min="8171" max="8171" width="25.81640625" style="17" customWidth="1"/>
    <col min="8172" max="8172" width="21.26953125" style="17" customWidth="1"/>
    <col min="8173" max="8173" width="22.54296875" style="17" customWidth="1"/>
    <col min="8174" max="8174" width="23" style="17" customWidth="1"/>
    <col min="8175" max="8175" width="22" style="17" customWidth="1"/>
    <col min="8176" max="8176" width="20.453125" style="17" customWidth="1"/>
    <col min="8177" max="8178" width="20.26953125" style="17" bestFit="1" customWidth="1"/>
    <col min="8179" max="8180" width="15.54296875" style="17" bestFit="1" customWidth="1"/>
    <col min="8181" max="8181" width="21.26953125" style="17" customWidth="1"/>
    <col min="8182" max="8423" width="11.453125" style="17"/>
    <col min="8424" max="8424" width="16.453125" style="17" customWidth="1"/>
    <col min="8425" max="8425" width="16" style="17" customWidth="1"/>
    <col min="8426" max="8426" width="10" style="17" customWidth="1"/>
    <col min="8427" max="8427" width="25.81640625" style="17" customWidth="1"/>
    <col min="8428" max="8428" width="21.26953125" style="17" customWidth="1"/>
    <col min="8429" max="8429" width="22.54296875" style="17" customWidth="1"/>
    <col min="8430" max="8430" width="23" style="17" customWidth="1"/>
    <col min="8431" max="8431" width="22" style="17" customWidth="1"/>
    <col min="8432" max="8432" width="20.453125" style="17" customWidth="1"/>
    <col min="8433" max="8434" width="20.26953125" style="17" bestFit="1" customWidth="1"/>
    <col min="8435" max="8436" width="15.54296875" style="17" bestFit="1" customWidth="1"/>
    <col min="8437" max="8437" width="21.26953125" style="17" customWidth="1"/>
    <col min="8438" max="8679" width="11.453125" style="17"/>
    <col min="8680" max="8680" width="16.453125" style="17" customWidth="1"/>
    <col min="8681" max="8681" width="16" style="17" customWidth="1"/>
    <col min="8682" max="8682" width="10" style="17" customWidth="1"/>
    <col min="8683" max="8683" width="25.81640625" style="17" customWidth="1"/>
    <col min="8684" max="8684" width="21.26953125" style="17" customWidth="1"/>
    <col min="8685" max="8685" width="22.54296875" style="17" customWidth="1"/>
    <col min="8686" max="8686" width="23" style="17" customWidth="1"/>
    <col min="8687" max="8687" width="22" style="17" customWidth="1"/>
    <col min="8688" max="8688" width="20.453125" style="17" customWidth="1"/>
    <col min="8689" max="8690" width="20.26953125" style="17" bestFit="1" customWidth="1"/>
    <col min="8691" max="8692" width="15.54296875" style="17" bestFit="1" customWidth="1"/>
    <col min="8693" max="8693" width="21.26953125" style="17" customWidth="1"/>
    <col min="8694" max="8935" width="11.453125" style="17"/>
    <col min="8936" max="8936" width="16.453125" style="17" customWidth="1"/>
    <col min="8937" max="8937" width="16" style="17" customWidth="1"/>
    <col min="8938" max="8938" width="10" style="17" customWidth="1"/>
    <col min="8939" max="8939" width="25.81640625" style="17" customWidth="1"/>
    <col min="8940" max="8940" width="21.26953125" style="17" customWidth="1"/>
    <col min="8941" max="8941" width="22.54296875" style="17" customWidth="1"/>
    <col min="8942" max="8942" width="23" style="17" customWidth="1"/>
    <col min="8943" max="8943" width="22" style="17" customWidth="1"/>
    <col min="8944" max="8944" width="20.453125" style="17" customWidth="1"/>
    <col min="8945" max="8946" width="20.26953125" style="17" bestFit="1" customWidth="1"/>
    <col min="8947" max="8948" width="15.54296875" style="17" bestFit="1" customWidth="1"/>
    <col min="8949" max="8949" width="21.26953125" style="17" customWidth="1"/>
    <col min="8950" max="9191" width="11.453125" style="17"/>
    <col min="9192" max="9192" width="16.453125" style="17" customWidth="1"/>
    <col min="9193" max="9193" width="16" style="17" customWidth="1"/>
    <col min="9194" max="9194" width="10" style="17" customWidth="1"/>
    <col min="9195" max="9195" width="25.81640625" style="17" customWidth="1"/>
    <col min="9196" max="9196" width="21.26953125" style="17" customWidth="1"/>
    <col min="9197" max="9197" width="22.54296875" style="17" customWidth="1"/>
    <col min="9198" max="9198" width="23" style="17" customWidth="1"/>
    <col min="9199" max="9199" width="22" style="17" customWidth="1"/>
    <col min="9200" max="9200" width="20.453125" style="17" customWidth="1"/>
    <col min="9201" max="9202" width="20.26953125" style="17" bestFit="1" customWidth="1"/>
    <col min="9203" max="9204" width="15.54296875" style="17" bestFit="1" customWidth="1"/>
    <col min="9205" max="9205" width="21.26953125" style="17" customWidth="1"/>
    <col min="9206" max="9447" width="11.453125" style="17"/>
    <col min="9448" max="9448" width="16.453125" style="17" customWidth="1"/>
    <col min="9449" max="9449" width="16" style="17" customWidth="1"/>
    <col min="9450" max="9450" width="10" style="17" customWidth="1"/>
    <col min="9451" max="9451" width="25.81640625" style="17" customWidth="1"/>
    <col min="9452" max="9452" width="21.26953125" style="17" customWidth="1"/>
    <col min="9453" max="9453" width="22.54296875" style="17" customWidth="1"/>
    <col min="9454" max="9454" width="23" style="17" customWidth="1"/>
    <col min="9455" max="9455" width="22" style="17" customWidth="1"/>
    <col min="9456" max="9456" width="20.453125" style="17" customWidth="1"/>
    <col min="9457" max="9458" width="20.26953125" style="17" bestFit="1" customWidth="1"/>
    <col min="9459" max="9460" width="15.54296875" style="17" bestFit="1" customWidth="1"/>
    <col min="9461" max="9461" width="21.26953125" style="17" customWidth="1"/>
    <col min="9462" max="9703" width="11.453125" style="17"/>
    <col min="9704" max="9704" width="16.453125" style="17" customWidth="1"/>
    <col min="9705" max="9705" width="16" style="17" customWidth="1"/>
    <col min="9706" max="9706" width="10" style="17" customWidth="1"/>
    <col min="9707" max="9707" width="25.81640625" style="17" customWidth="1"/>
    <col min="9708" max="9708" width="21.26953125" style="17" customWidth="1"/>
    <col min="9709" max="9709" width="22.54296875" style="17" customWidth="1"/>
    <col min="9710" max="9710" width="23" style="17" customWidth="1"/>
    <col min="9711" max="9711" width="22" style="17" customWidth="1"/>
    <col min="9712" max="9712" width="20.453125" style="17" customWidth="1"/>
    <col min="9713" max="9714" width="20.26953125" style="17" bestFit="1" customWidth="1"/>
    <col min="9715" max="9716" width="15.54296875" style="17" bestFit="1" customWidth="1"/>
    <col min="9717" max="9717" width="21.26953125" style="17" customWidth="1"/>
    <col min="9718" max="9959" width="11.453125" style="17"/>
    <col min="9960" max="9960" width="16.453125" style="17" customWidth="1"/>
    <col min="9961" max="9961" width="16" style="17" customWidth="1"/>
    <col min="9962" max="9962" width="10" style="17" customWidth="1"/>
    <col min="9963" max="9963" width="25.81640625" style="17" customWidth="1"/>
    <col min="9964" max="9964" width="21.26953125" style="17" customWidth="1"/>
    <col min="9965" max="9965" width="22.54296875" style="17" customWidth="1"/>
    <col min="9966" max="9966" width="23" style="17" customWidth="1"/>
    <col min="9967" max="9967" width="22" style="17" customWidth="1"/>
    <col min="9968" max="9968" width="20.453125" style="17" customWidth="1"/>
    <col min="9969" max="9970" width="20.26953125" style="17" bestFit="1" customWidth="1"/>
    <col min="9971" max="9972" width="15.54296875" style="17" bestFit="1" customWidth="1"/>
    <col min="9973" max="9973" width="21.26953125" style="17" customWidth="1"/>
    <col min="9974" max="10215" width="11.453125" style="17"/>
    <col min="10216" max="10216" width="16.453125" style="17" customWidth="1"/>
    <col min="10217" max="10217" width="16" style="17" customWidth="1"/>
    <col min="10218" max="10218" width="10" style="17" customWidth="1"/>
    <col min="10219" max="10219" width="25.81640625" style="17" customWidth="1"/>
    <col min="10220" max="10220" width="21.26953125" style="17" customWidth="1"/>
    <col min="10221" max="10221" width="22.54296875" style="17" customWidth="1"/>
    <col min="10222" max="10222" width="23" style="17" customWidth="1"/>
    <col min="10223" max="10223" width="22" style="17" customWidth="1"/>
    <col min="10224" max="10224" width="20.453125" style="17" customWidth="1"/>
    <col min="10225" max="10226" width="20.26953125" style="17" bestFit="1" customWidth="1"/>
    <col min="10227" max="10228" width="15.54296875" style="17" bestFit="1" customWidth="1"/>
    <col min="10229" max="10229" width="21.26953125" style="17" customWidth="1"/>
    <col min="10230" max="10471" width="11.453125" style="17"/>
    <col min="10472" max="10472" width="16.453125" style="17" customWidth="1"/>
    <col min="10473" max="10473" width="16" style="17" customWidth="1"/>
    <col min="10474" max="10474" width="10" style="17" customWidth="1"/>
    <col min="10475" max="10475" width="25.81640625" style="17" customWidth="1"/>
    <col min="10476" max="10476" width="21.26953125" style="17" customWidth="1"/>
    <col min="10477" max="10477" width="22.54296875" style="17" customWidth="1"/>
    <col min="10478" max="10478" width="23" style="17" customWidth="1"/>
    <col min="10479" max="10479" width="22" style="17" customWidth="1"/>
    <col min="10480" max="10480" width="20.453125" style="17" customWidth="1"/>
    <col min="10481" max="10482" width="20.26953125" style="17" bestFit="1" customWidth="1"/>
    <col min="10483" max="10484" width="15.54296875" style="17" bestFit="1" customWidth="1"/>
    <col min="10485" max="10485" width="21.26953125" style="17" customWidth="1"/>
    <col min="10486" max="10727" width="11.453125" style="17"/>
    <col min="10728" max="10728" width="16.453125" style="17" customWidth="1"/>
    <col min="10729" max="10729" width="16" style="17" customWidth="1"/>
    <col min="10730" max="10730" width="10" style="17" customWidth="1"/>
    <col min="10731" max="10731" width="25.81640625" style="17" customWidth="1"/>
    <col min="10732" max="10732" width="21.26953125" style="17" customWidth="1"/>
    <col min="10733" max="10733" width="22.54296875" style="17" customWidth="1"/>
    <col min="10734" max="10734" width="23" style="17" customWidth="1"/>
    <col min="10735" max="10735" width="22" style="17" customWidth="1"/>
    <col min="10736" max="10736" width="20.453125" style="17" customWidth="1"/>
    <col min="10737" max="10738" width="20.26953125" style="17" bestFit="1" customWidth="1"/>
    <col min="10739" max="10740" width="15.54296875" style="17" bestFit="1" customWidth="1"/>
    <col min="10741" max="10741" width="21.26953125" style="17" customWidth="1"/>
    <col min="10742" max="10983" width="11.453125" style="17"/>
    <col min="10984" max="10984" width="16.453125" style="17" customWidth="1"/>
    <col min="10985" max="10985" width="16" style="17" customWidth="1"/>
    <col min="10986" max="10986" width="10" style="17" customWidth="1"/>
    <col min="10987" max="10987" width="25.81640625" style="17" customWidth="1"/>
    <col min="10988" max="10988" width="21.26953125" style="17" customWidth="1"/>
    <col min="10989" max="10989" width="22.54296875" style="17" customWidth="1"/>
    <col min="10990" max="10990" width="23" style="17" customWidth="1"/>
    <col min="10991" max="10991" width="22" style="17" customWidth="1"/>
    <col min="10992" max="10992" width="20.453125" style="17" customWidth="1"/>
    <col min="10993" max="10994" width="20.26953125" style="17" bestFit="1" customWidth="1"/>
    <col min="10995" max="10996" width="15.54296875" style="17" bestFit="1" customWidth="1"/>
    <col min="10997" max="10997" width="21.26953125" style="17" customWidth="1"/>
    <col min="10998" max="11239" width="11.453125" style="17"/>
    <col min="11240" max="11240" width="16.453125" style="17" customWidth="1"/>
    <col min="11241" max="11241" width="16" style="17" customWidth="1"/>
    <col min="11242" max="11242" width="10" style="17" customWidth="1"/>
    <col min="11243" max="11243" width="25.81640625" style="17" customWidth="1"/>
    <col min="11244" max="11244" width="21.26953125" style="17" customWidth="1"/>
    <col min="11245" max="11245" width="22.54296875" style="17" customWidth="1"/>
    <col min="11246" max="11246" width="23" style="17" customWidth="1"/>
    <col min="11247" max="11247" width="22" style="17" customWidth="1"/>
    <col min="11248" max="11248" width="20.453125" style="17" customWidth="1"/>
    <col min="11249" max="11250" width="20.26953125" style="17" bestFit="1" customWidth="1"/>
    <col min="11251" max="11252" width="15.54296875" style="17" bestFit="1" customWidth="1"/>
    <col min="11253" max="11253" width="21.26953125" style="17" customWidth="1"/>
    <col min="11254" max="11495" width="11.453125" style="17"/>
    <col min="11496" max="11496" width="16.453125" style="17" customWidth="1"/>
    <col min="11497" max="11497" width="16" style="17" customWidth="1"/>
    <col min="11498" max="11498" width="10" style="17" customWidth="1"/>
    <col min="11499" max="11499" width="25.81640625" style="17" customWidth="1"/>
    <col min="11500" max="11500" width="21.26953125" style="17" customWidth="1"/>
    <col min="11501" max="11501" width="22.54296875" style="17" customWidth="1"/>
    <col min="11502" max="11502" width="23" style="17" customWidth="1"/>
    <col min="11503" max="11503" width="22" style="17" customWidth="1"/>
    <col min="11504" max="11504" width="20.453125" style="17" customWidth="1"/>
    <col min="11505" max="11506" width="20.26953125" style="17" bestFit="1" customWidth="1"/>
    <col min="11507" max="11508" width="15.54296875" style="17" bestFit="1" customWidth="1"/>
    <col min="11509" max="11509" width="21.26953125" style="17" customWidth="1"/>
    <col min="11510" max="11751" width="11.453125" style="17"/>
    <col min="11752" max="11752" width="16.453125" style="17" customWidth="1"/>
    <col min="11753" max="11753" width="16" style="17" customWidth="1"/>
    <col min="11754" max="11754" width="10" style="17" customWidth="1"/>
    <col min="11755" max="11755" width="25.81640625" style="17" customWidth="1"/>
    <col min="11756" max="11756" width="21.26953125" style="17" customWidth="1"/>
    <col min="11757" max="11757" width="22.54296875" style="17" customWidth="1"/>
    <col min="11758" max="11758" width="23" style="17" customWidth="1"/>
    <col min="11759" max="11759" width="22" style="17" customWidth="1"/>
    <col min="11760" max="11760" width="20.453125" style="17" customWidth="1"/>
    <col min="11761" max="11762" width="20.26953125" style="17" bestFit="1" customWidth="1"/>
    <col min="11763" max="11764" width="15.54296875" style="17" bestFit="1" customWidth="1"/>
    <col min="11765" max="11765" width="21.26953125" style="17" customWidth="1"/>
    <col min="11766" max="12007" width="11.453125" style="17"/>
    <col min="12008" max="12008" width="16.453125" style="17" customWidth="1"/>
    <col min="12009" max="12009" width="16" style="17" customWidth="1"/>
    <col min="12010" max="12010" width="10" style="17" customWidth="1"/>
    <col min="12011" max="12011" width="25.81640625" style="17" customWidth="1"/>
    <col min="12012" max="12012" width="21.26953125" style="17" customWidth="1"/>
    <col min="12013" max="12013" width="22.54296875" style="17" customWidth="1"/>
    <col min="12014" max="12014" width="23" style="17" customWidth="1"/>
    <col min="12015" max="12015" width="22" style="17" customWidth="1"/>
    <col min="12016" max="12016" width="20.453125" style="17" customWidth="1"/>
    <col min="12017" max="12018" width="20.26953125" style="17" bestFit="1" customWidth="1"/>
    <col min="12019" max="12020" width="15.54296875" style="17" bestFit="1" customWidth="1"/>
    <col min="12021" max="12021" width="21.26953125" style="17" customWidth="1"/>
    <col min="12022" max="12263" width="11.453125" style="17"/>
    <col min="12264" max="12264" width="16.453125" style="17" customWidth="1"/>
    <col min="12265" max="12265" width="16" style="17" customWidth="1"/>
    <col min="12266" max="12266" width="10" style="17" customWidth="1"/>
    <col min="12267" max="12267" width="25.81640625" style="17" customWidth="1"/>
    <col min="12268" max="12268" width="21.26953125" style="17" customWidth="1"/>
    <col min="12269" max="12269" width="22.54296875" style="17" customWidth="1"/>
    <col min="12270" max="12270" width="23" style="17" customWidth="1"/>
    <col min="12271" max="12271" width="22" style="17" customWidth="1"/>
    <col min="12272" max="12272" width="20.453125" style="17" customWidth="1"/>
    <col min="12273" max="12274" width="20.26953125" style="17" bestFit="1" customWidth="1"/>
    <col min="12275" max="12276" width="15.54296875" style="17" bestFit="1" customWidth="1"/>
    <col min="12277" max="12277" width="21.26953125" style="17" customWidth="1"/>
    <col min="12278" max="12519" width="11.453125" style="17"/>
    <col min="12520" max="12520" width="16.453125" style="17" customWidth="1"/>
    <col min="12521" max="12521" width="16" style="17" customWidth="1"/>
    <col min="12522" max="12522" width="10" style="17" customWidth="1"/>
    <col min="12523" max="12523" width="25.81640625" style="17" customWidth="1"/>
    <col min="12524" max="12524" width="21.26953125" style="17" customWidth="1"/>
    <col min="12525" max="12525" width="22.54296875" style="17" customWidth="1"/>
    <col min="12526" max="12526" width="23" style="17" customWidth="1"/>
    <col min="12527" max="12527" width="22" style="17" customWidth="1"/>
    <col min="12528" max="12528" width="20.453125" style="17" customWidth="1"/>
    <col min="12529" max="12530" width="20.26953125" style="17" bestFit="1" customWidth="1"/>
    <col min="12531" max="12532" width="15.54296875" style="17" bestFit="1" customWidth="1"/>
    <col min="12533" max="12533" width="21.26953125" style="17" customWidth="1"/>
    <col min="12534" max="12775" width="11.453125" style="17"/>
    <col min="12776" max="12776" width="16.453125" style="17" customWidth="1"/>
    <col min="12777" max="12777" width="16" style="17" customWidth="1"/>
    <col min="12778" max="12778" width="10" style="17" customWidth="1"/>
    <col min="12779" max="12779" width="25.81640625" style="17" customWidth="1"/>
    <col min="12780" max="12780" width="21.26953125" style="17" customWidth="1"/>
    <col min="12781" max="12781" width="22.54296875" style="17" customWidth="1"/>
    <col min="12782" max="12782" width="23" style="17" customWidth="1"/>
    <col min="12783" max="12783" width="22" style="17" customWidth="1"/>
    <col min="12784" max="12784" width="20.453125" style="17" customWidth="1"/>
    <col min="12785" max="12786" width="20.26953125" style="17" bestFit="1" customWidth="1"/>
    <col min="12787" max="12788" width="15.54296875" style="17" bestFit="1" customWidth="1"/>
    <col min="12789" max="12789" width="21.26953125" style="17" customWidth="1"/>
    <col min="12790" max="13031" width="11.453125" style="17"/>
    <col min="13032" max="13032" width="16.453125" style="17" customWidth="1"/>
    <col min="13033" max="13033" width="16" style="17" customWidth="1"/>
    <col min="13034" max="13034" width="10" style="17" customWidth="1"/>
    <col min="13035" max="13035" width="25.81640625" style="17" customWidth="1"/>
    <col min="13036" max="13036" width="21.26953125" style="17" customWidth="1"/>
    <col min="13037" max="13037" width="22.54296875" style="17" customWidth="1"/>
    <col min="13038" max="13038" width="23" style="17" customWidth="1"/>
    <col min="13039" max="13039" width="22" style="17" customWidth="1"/>
    <col min="13040" max="13040" width="20.453125" style="17" customWidth="1"/>
    <col min="13041" max="13042" width="20.26953125" style="17" bestFit="1" customWidth="1"/>
    <col min="13043" max="13044" width="15.54296875" style="17" bestFit="1" customWidth="1"/>
    <col min="13045" max="13045" width="21.26953125" style="17" customWidth="1"/>
    <col min="13046" max="13287" width="11.453125" style="17"/>
    <col min="13288" max="13288" width="16.453125" style="17" customWidth="1"/>
    <col min="13289" max="13289" width="16" style="17" customWidth="1"/>
    <col min="13290" max="13290" width="10" style="17" customWidth="1"/>
    <col min="13291" max="13291" width="25.81640625" style="17" customWidth="1"/>
    <col min="13292" max="13292" width="21.26953125" style="17" customWidth="1"/>
    <col min="13293" max="13293" width="22.54296875" style="17" customWidth="1"/>
    <col min="13294" max="13294" width="23" style="17" customWidth="1"/>
    <col min="13295" max="13295" width="22" style="17" customWidth="1"/>
    <col min="13296" max="13296" width="20.453125" style="17" customWidth="1"/>
    <col min="13297" max="13298" width="20.26953125" style="17" bestFit="1" customWidth="1"/>
    <col min="13299" max="13300" width="15.54296875" style="17" bestFit="1" customWidth="1"/>
    <col min="13301" max="13301" width="21.26953125" style="17" customWidth="1"/>
    <col min="13302" max="13543" width="11.453125" style="17"/>
    <col min="13544" max="13544" width="16.453125" style="17" customWidth="1"/>
    <col min="13545" max="13545" width="16" style="17" customWidth="1"/>
    <col min="13546" max="13546" width="10" style="17" customWidth="1"/>
    <col min="13547" max="13547" width="25.81640625" style="17" customWidth="1"/>
    <col min="13548" max="13548" width="21.26953125" style="17" customWidth="1"/>
    <col min="13549" max="13549" width="22.54296875" style="17" customWidth="1"/>
    <col min="13550" max="13550" width="23" style="17" customWidth="1"/>
    <col min="13551" max="13551" width="22" style="17" customWidth="1"/>
    <col min="13552" max="13552" width="20.453125" style="17" customWidth="1"/>
    <col min="13553" max="13554" width="20.26953125" style="17" bestFit="1" customWidth="1"/>
    <col min="13555" max="13556" width="15.54296875" style="17" bestFit="1" customWidth="1"/>
    <col min="13557" max="13557" width="21.26953125" style="17" customWidth="1"/>
    <col min="13558" max="13799" width="11.453125" style="17"/>
    <col min="13800" max="13800" width="16.453125" style="17" customWidth="1"/>
    <col min="13801" max="13801" width="16" style="17" customWidth="1"/>
    <col min="13802" max="13802" width="10" style="17" customWidth="1"/>
    <col min="13803" max="13803" width="25.81640625" style="17" customWidth="1"/>
    <col min="13804" max="13804" width="21.26953125" style="17" customWidth="1"/>
    <col min="13805" max="13805" width="22.54296875" style="17" customWidth="1"/>
    <col min="13806" max="13806" width="23" style="17" customWidth="1"/>
    <col min="13807" max="13807" width="22" style="17" customWidth="1"/>
    <col min="13808" max="13808" width="20.453125" style="17" customWidth="1"/>
    <col min="13809" max="13810" width="20.26953125" style="17" bestFit="1" customWidth="1"/>
    <col min="13811" max="13812" width="15.54296875" style="17" bestFit="1" customWidth="1"/>
    <col min="13813" max="13813" width="21.26953125" style="17" customWidth="1"/>
    <col min="13814" max="14055" width="11.453125" style="17"/>
    <col min="14056" max="14056" width="16.453125" style="17" customWidth="1"/>
    <col min="14057" max="14057" width="16" style="17" customWidth="1"/>
    <col min="14058" max="14058" width="10" style="17" customWidth="1"/>
    <col min="14059" max="14059" width="25.81640625" style="17" customWidth="1"/>
    <col min="14060" max="14060" width="21.26953125" style="17" customWidth="1"/>
    <col min="14061" max="14061" width="22.54296875" style="17" customWidth="1"/>
    <col min="14062" max="14062" width="23" style="17" customWidth="1"/>
    <col min="14063" max="14063" width="22" style="17" customWidth="1"/>
    <col min="14064" max="14064" width="20.453125" style="17" customWidth="1"/>
    <col min="14065" max="14066" width="20.26953125" style="17" bestFit="1" customWidth="1"/>
    <col min="14067" max="14068" width="15.54296875" style="17" bestFit="1" customWidth="1"/>
    <col min="14069" max="14069" width="21.26953125" style="17" customWidth="1"/>
    <col min="14070" max="14311" width="11.453125" style="17"/>
    <col min="14312" max="14312" width="16.453125" style="17" customWidth="1"/>
    <col min="14313" max="14313" width="16" style="17" customWidth="1"/>
    <col min="14314" max="14314" width="10" style="17" customWidth="1"/>
    <col min="14315" max="14315" width="25.81640625" style="17" customWidth="1"/>
    <col min="14316" max="14316" width="21.26953125" style="17" customWidth="1"/>
    <col min="14317" max="14317" width="22.54296875" style="17" customWidth="1"/>
    <col min="14318" max="14318" width="23" style="17" customWidth="1"/>
    <col min="14319" max="14319" width="22" style="17" customWidth="1"/>
    <col min="14320" max="14320" width="20.453125" style="17" customWidth="1"/>
    <col min="14321" max="14322" width="20.26953125" style="17" bestFit="1" customWidth="1"/>
    <col min="14323" max="14324" width="15.54296875" style="17" bestFit="1" customWidth="1"/>
    <col min="14325" max="14325" width="21.26953125" style="17" customWidth="1"/>
    <col min="14326" max="14567" width="11.453125" style="17"/>
    <col min="14568" max="14568" width="16.453125" style="17" customWidth="1"/>
    <col min="14569" max="14569" width="16" style="17" customWidth="1"/>
    <col min="14570" max="14570" width="10" style="17" customWidth="1"/>
    <col min="14571" max="14571" width="25.81640625" style="17" customWidth="1"/>
    <col min="14572" max="14572" width="21.26953125" style="17" customWidth="1"/>
    <col min="14573" max="14573" width="22.54296875" style="17" customWidth="1"/>
    <col min="14574" max="14574" width="23" style="17" customWidth="1"/>
    <col min="14575" max="14575" width="22" style="17" customWidth="1"/>
    <col min="14576" max="14576" width="20.453125" style="17" customWidth="1"/>
    <col min="14577" max="14578" width="20.26953125" style="17" bestFit="1" customWidth="1"/>
    <col min="14579" max="14580" width="15.54296875" style="17" bestFit="1" customWidth="1"/>
    <col min="14581" max="14581" width="21.26953125" style="17" customWidth="1"/>
    <col min="14582" max="14823" width="11.453125" style="17"/>
    <col min="14824" max="14824" width="16.453125" style="17" customWidth="1"/>
    <col min="14825" max="14825" width="16" style="17" customWidth="1"/>
    <col min="14826" max="14826" width="10" style="17" customWidth="1"/>
    <col min="14827" max="14827" width="25.81640625" style="17" customWidth="1"/>
    <col min="14828" max="14828" width="21.26953125" style="17" customWidth="1"/>
    <col min="14829" max="14829" width="22.54296875" style="17" customWidth="1"/>
    <col min="14830" max="14830" width="23" style="17" customWidth="1"/>
    <col min="14831" max="14831" width="22" style="17" customWidth="1"/>
    <col min="14832" max="14832" width="20.453125" style="17" customWidth="1"/>
    <col min="14833" max="14834" width="20.26953125" style="17" bestFit="1" customWidth="1"/>
    <col min="14835" max="14836" width="15.54296875" style="17" bestFit="1" customWidth="1"/>
    <col min="14837" max="14837" width="21.26953125" style="17" customWidth="1"/>
    <col min="14838" max="15079" width="11.453125" style="17"/>
    <col min="15080" max="15080" width="16.453125" style="17" customWidth="1"/>
    <col min="15081" max="15081" width="16" style="17" customWidth="1"/>
    <col min="15082" max="15082" width="10" style="17" customWidth="1"/>
    <col min="15083" max="15083" width="25.81640625" style="17" customWidth="1"/>
    <col min="15084" max="15084" width="21.26953125" style="17" customWidth="1"/>
    <col min="15085" max="15085" width="22.54296875" style="17" customWidth="1"/>
    <col min="15086" max="15086" width="23" style="17" customWidth="1"/>
    <col min="15087" max="15087" width="22" style="17" customWidth="1"/>
    <col min="15088" max="15088" width="20.453125" style="17" customWidth="1"/>
    <col min="15089" max="15090" width="20.26953125" style="17" bestFit="1" customWidth="1"/>
    <col min="15091" max="15092" width="15.54296875" style="17" bestFit="1" customWidth="1"/>
    <col min="15093" max="15093" width="21.26953125" style="17" customWidth="1"/>
    <col min="15094" max="15335" width="11.453125" style="17"/>
    <col min="15336" max="15336" width="16.453125" style="17" customWidth="1"/>
    <col min="15337" max="15337" width="16" style="17" customWidth="1"/>
    <col min="15338" max="15338" width="10" style="17" customWidth="1"/>
    <col min="15339" max="15339" width="25.81640625" style="17" customWidth="1"/>
    <col min="15340" max="15340" width="21.26953125" style="17" customWidth="1"/>
    <col min="15341" max="15341" width="22.54296875" style="17" customWidth="1"/>
    <col min="15342" max="15342" width="23" style="17" customWidth="1"/>
    <col min="15343" max="15343" width="22" style="17" customWidth="1"/>
    <col min="15344" max="15344" width="20.453125" style="17" customWidth="1"/>
    <col min="15345" max="15346" width="20.26953125" style="17" bestFit="1" customWidth="1"/>
    <col min="15347" max="15348" width="15.54296875" style="17" bestFit="1" customWidth="1"/>
    <col min="15349" max="15349" width="21.26953125" style="17" customWidth="1"/>
    <col min="15350" max="15591" width="11.453125" style="17"/>
    <col min="15592" max="15592" width="16.453125" style="17" customWidth="1"/>
    <col min="15593" max="15593" width="16" style="17" customWidth="1"/>
    <col min="15594" max="15594" width="10" style="17" customWidth="1"/>
    <col min="15595" max="15595" width="25.81640625" style="17" customWidth="1"/>
    <col min="15596" max="15596" width="21.26953125" style="17" customWidth="1"/>
    <col min="15597" max="15597" width="22.54296875" style="17" customWidth="1"/>
    <col min="15598" max="15598" width="23" style="17" customWidth="1"/>
    <col min="15599" max="15599" width="22" style="17" customWidth="1"/>
    <col min="15600" max="15600" width="20.453125" style="17" customWidth="1"/>
    <col min="15601" max="15602" width="20.26953125" style="17" bestFit="1" customWidth="1"/>
    <col min="15603" max="15604" width="15.54296875" style="17" bestFit="1" customWidth="1"/>
    <col min="15605" max="15605" width="21.26953125" style="17" customWidth="1"/>
    <col min="15606" max="15847" width="11.453125" style="17"/>
    <col min="15848" max="15848" width="16.453125" style="17" customWidth="1"/>
    <col min="15849" max="15849" width="16" style="17" customWidth="1"/>
    <col min="15850" max="15850" width="10" style="17" customWidth="1"/>
    <col min="15851" max="15851" width="25.81640625" style="17" customWidth="1"/>
    <col min="15852" max="15852" width="21.26953125" style="17" customWidth="1"/>
    <col min="15853" max="15853" width="22.54296875" style="17" customWidth="1"/>
    <col min="15854" max="15854" width="23" style="17" customWidth="1"/>
    <col min="15855" max="15855" width="22" style="17" customWidth="1"/>
    <col min="15856" max="15856" width="20.453125" style="17" customWidth="1"/>
    <col min="15857" max="15858" width="20.26953125" style="17" bestFit="1" customWidth="1"/>
    <col min="15859" max="15860" width="15.54296875" style="17" bestFit="1" customWidth="1"/>
    <col min="15861" max="15861" width="21.26953125" style="17" customWidth="1"/>
    <col min="15862" max="16103" width="11.453125" style="17"/>
    <col min="16104" max="16104" width="16.453125" style="17" customWidth="1"/>
    <col min="16105" max="16105" width="16" style="17" customWidth="1"/>
    <col min="16106" max="16106" width="10" style="17" customWidth="1"/>
    <col min="16107" max="16107" width="25.81640625" style="17" customWidth="1"/>
    <col min="16108" max="16108" width="21.26953125" style="17" customWidth="1"/>
    <col min="16109" max="16109" width="22.54296875" style="17" customWidth="1"/>
    <col min="16110" max="16110" width="23" style="17" customWidth="1"/>
    <col min="16111" max="16111" width="22" style="17" customWidth="1"/>
    <col min="16112" max="16112" width="20.453125" style="17" customWidth="1"/>
    <col min="16113" max="16114" width="20.26953125" style="17" bestFit="1" customWidth="1"/>
    <col min="16115" max="16116" width="15.54296875" style="17" bestFit="1" customWidth="1"/>
    <col min="16117" max="16117" width="21.26953125" style="17" customWidth="1"/>
    <col min="16118" max="16384" width="11.453125" style="17"/>
  </cols>
  <sheetData>
    <row r="1" spans="1:16" ht="15.5" x14ac:dyDescent="0.35">
      <c r="A1" s="217"/>
      <c r="B1" s="218"/>
    </row>
    <row r="2" spans="1:16" x14ac:dyDescent="0.35">
      <c r="A2" s="9"/>
      <c r="B2" s="6" t="s">
        <v>0</v>
      </c>
      <c r="C2" s="6"/>
    </row>
    <row r="3" spans="1:16" ht="15.5" x14ac:dyDescent="0.35">
      <c r="A3" s="9"/>
      <c r="B3" s="9" t="s">
        <v>1</v>
      </c>
      <c r="C3" s="9"/>
      <c r="D3" s="8"/>
      <c r="E3" s="75"/>
      <c r="F3" s="75"/>
      <c r="G3" s="8"/>
      <c r="H3" s="8"/>
      <c r="I3" s="8"/>
      <c r="J3" s="8"/>
      <c r="P3" s="8"/>
    </row>
    <row r="4" spans="1:16" ht="15.5" x14ac:dyDescent="0.35">
      <c r="A4" s="9"/>
      <c r="B4" s="9" t="s">
        <v>2</v>
      </c>
      <c r="C4" s="9"/>
      <c r="D4" s="8"/>
      <c r="E4" s="75"/>
      <c r="F4" s="75"/>
      <c r="G4" s="10"/>
      <c r="H4" s="10"/>
      <c r="I4" s="10"/>
      <c r="J4" s="10"/>
      <c r="P4" s="8"/>
    </row>
    <row r="5" spans="1:16" ht="15.5" x14ac:dyDescent="0.35">
      <c r="A5" s="10"/>
      <c r="B5" s="12" t="s">
        <v>3</v>
      </c>
      <c r="C5" s="12"/>
      <c r="D5" s="10"/>
      <c r="G5" s="21"/>
      <c r="H5" s="10"/>
      <c r="I5" s="13"/>
      <c r="J5" s="14"/>
    </row>
    <row r="6" spans="1:16" ht="15.5" x14ac:dyDescent="0.35">
      <c r="A6" s="9"/>
      <c r="B6" s="10" t="s">
        <v>1128</v>
      </c>
      <c r="C6" s="23"/>
      <c r="G6" s="21"/>
      <c r="H6" s="21"/>
      <c r="I6" s="14" t="s">
        <v>4</v>
      </c>
      <c r="J6" s="14" t="s">
        <v>1129</v>
      </c>
    </row>
    <row r="7" spans="1:16" x14ac:dyDescent="0.35">
      <c r="A7" s="9"/>
      <c r="C7" s="24"/>
      <c r="G7" s="21"/>
      <c r="H7" s="21"/>
      <c r="I7" s="21"/>
      <c r="J7" s="21"/>
    </row>
    <row r="8" spans="1:16" x14ac:dyDescent="0.35">
      <c r="A8" s="9"/>
      <c r="C8" s="24"/>
      <c r="G8" s="21"/>
      <c r="H8" s="21"/>
      <c r="I8" s="21"/>
      <c r="J8" s="21"/>
      <c r="K8" s="21"/>
      <c r="L8" s="21"/>
      <c r="M8" s="21"/>
      <c r="N8" s="21"/>
      <c r="O8" s="21"/>
    </row>
    <row r="9" spans="1:16" ht="15.75" customHeight="1" thickBot="1" x14ac:dyDescent="0.4">
      <c r="A9" s="285" t="s">
        <v>1137</v>
      </c>
      <c r="B9" s="285"/>
      <c r="C9" s="285"/>
      <c r="D9" s="280"/>
      <c r="E9" s="76"/>
      <c r="G9" s="21"/>
      <c r="H9" s="21"/>
      <c r="I9" s="21"/>
      <c r="J9" s="21"/>
      <c r="K9" s="21"/>
      <c r="L9" s="21"/>
      <c r="M9" s="21"/>
      <c r="N9" s="21"/>
      <c r="O9" s="21"/>
    </row>
    <row r="10" spans="1:16" s="25" customFormat="1" ht="48" x14ac:dyDescent="0.3">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35">
      <c r="A11" s="221" t="s">
        <v>18</v>
      </c>
      <c r="B11" s="222" t="s">
        <v>19</v>
      </c>
      <c r="C11" s="186">
        <v>5000</v>
      </c>
      <c r="D11" s="187" t="s">
        <v>19</v>
      </c>
      <c r="E11" s="237">
        <v>4501094558.9053545</v>
      </c>
      <c r="F11" s="237">
        <v>0</v>
      </c>
      <c r="G11" s="189">
        <v>0</v>
      </c>
      <c r="H11" s="189">
        <v>78341733.839999989</v>
      </c>
      <c r="I11" s="189">
        <v>0</v>
      </c>
      <c r="J11" s="189">
        <v>0</v>
      </c>
      <c r="K11" s="189">
        <v>4735347617.0900002</v>
      </c>
      <c r="L11" s="189">
        <v>0</v>
      </c>
      <c r="M11" s="189">
        <v>0</v>
      </c>
      <c r="N11" s="189">
        <v>0</v>
      </c>
      <c r="O11" s="189">
        <v>0</v>
      </c>
      <c r="P11" s="189">
        <f>SUM(G11:O11)</f>
        <v>4813689350.9300003</v>
      </c>
    </row>
    <row r="12" spans="1:16" x14ac:dyDescent="0.3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35">
      <c r="A13" s="221" t="s">
        <v>18</v>
      </c>
      <c r="B13" s="190" t="s">
        <v>21</v>
      </c>
      <c r="C13" s="186">
        <v>13000</v>
      </c>
      <c r="D13" s="191" t="s">
        <v>21</v>
      </c>
      <c r="E13" s="237">
        <v>1355973361.7735472</v>
      </c>
      <c r="F13" s="237">
        <v>0</v>
      </c>
      <c r="G13" s="189">
        <v>0</v>
      </c>
      <c r="H13" s="189">
        <v>0</v>
      </c>
      <c r="I13" s="189">
        <v>0</v>
      </c>
      <c r="J13" s="189">
        <v>0</v>
      </c>
      <c r="K13" s="189">
        <v>457379770.07999998</v>
      </c>
      <c r="L13" s="189">
        <v>0</v>
      </c>
      <c r="M13" s="189">
        <v>0</v>
      </c>
      <c r="N13" s="189">
        <v>0</v>
      </c>
      <c r="O13" s="189">
        <v>0</v>
      </c>
      <c r="P13" s="189">
        <f t="shared" si="0"/>
        <v>457379770.07999998</v>
      </c>
    </row>
    <row r="14" spans="1:16" x14ac:dyDescent="0.35">
      <c r="A14" s="221" t="s">
        <v>18</v>
      </c>
      <c r="B14" s="222" t="s">
        <v>22</v>
      </c>
      <c r="C14" s="186">
        <v>15000</v>
      </c>
      <c r="D14" s="187" t="s">
        <v>22</v>
      </c>
      <c r="E14" s="237">
        <v>1719801054.6115952</v>
      </c>
      <c r="F14" s="237">
        <v>0</v>
      </c>
      <c r="G14" s="189">
        <v>0</v>
      </c>
      <c r="H14" s="189">
        <v>1549435301.7199998</v>
      </c>
      <c r="I14" s="189">
        <v>176494002.41000003</v>
      </c>
      <c r="J14" s="189">
        <v>156818147.46000001</v>
      </c>
      <c r="K14" s="189">
        <v>0</v>
      </c>
      <c r="L14" s="189">
        <v>0</v>
      </c>
      <c r="M14" s="189">
        <v>0</v>
      </c>
      <c r="N14" s="189">
        <v>0</v>
      </c>
      <c r="O14" s="189">
        <v>0</v>
      </c>
      <c r="P14" s="189">
        <f t="shared" si="0"/>
        <v>1882747451.5899999</v>
      </c>
    </row>
    <row r="15" spans="1:16" x14ac:dyDescent="0.35">
      <c r="A15" s="221" t="s">
        <v>18</v>
      </c>
      <c r="B15" s="222" t="s">
        <v>23</v>
      </c>
      <c r="C15" s="186">
        <v>17000</v>
      </c>
      <c r="D15" s="187" t="s">
        <v>23</v>
      </c>
      <c r="E15" s="237">
        <v>820319362.89264679</v>
      </c>
      <c r="F15" s="237">
        <v>0</v>
      </c>
      <c r="G15" s="189">
        <v>0</v>
      </c>
      <c r="H15" s="189">
        <v>0</v>
      </c>
      <c r="I15" s="189">
        <v>0</v>
      </c>
      <c r="J15" s="189">
        <v>0</v>
      </c>
      <c r="K15" s="189">
        <v>367899302.91999996</v>
      </c>
      <c r="L15" s="189">
        <v>0</v>
      </c>
      <c r="M15" s="189">
        <v>0</v>
      </c>
      <c r="N15" s="189">
        <v>0</v>
      </c>
      <c r="O15" s="189">
        <v>0</v>
      </c>
      <c r="P15" s="189">
        <f t="shared" si="0"/>
        <v>367899302.91999996</v>
      </c>
    </row>
    <row r="16" spans="1:16" x14ac:dyDescent="0.35">
      <c r="A16" s="221" t="s">
        <v>18</v>
      </c>
      <c r="B16" s="222" t="s">
        <v>24</v>
      </c>
      <c r="C16" s="186">
        <v>18000</v>
      </c>
      <c r="D16" s="187" t="s">
        <v>24</v>
      </c>
      <c r="E16" s="237">
        <v>86379.293697466637</v>
      </c>
      <c r="F16" s="237">
        <v>0</v>
      </c>
      <c r="G16" s="189">
        <v>0</v>
      </c>
      <c r="H16" s="189">
        <v>0</v>
      </c>
      <c r="I16" s="189">
        <v>0</v>
      </c>
      <c r="J16" s="189">
        <v>0</v>
      </c>
      <c r="K16" s="189">
        <v>5445529.8099999996</v>
      </c>
      <c r="L16" s="189">
        <v>0</v>
      </c>
      <c r="M16" s="189">
        <v>875.86</v>
      </c>
      <c r="N16" s="189">
        <v>0</v>
      </c>
      <c r="O16" s="189">
        <v>0</v>
      </c>
      <c r="P16" s="189">
        <f t="shared" si="0"/>
        <v>5446405.6699999999</v>
      </c>
    </row>
    <row r="17" spans="1:16" x14ac:dyDescent="0.35">
      <c r="A17" s="221" t="s">
        <v>18</v>
      </c>
      <c r="B17" s="190" t="s">
        <v>25</v>
      </c>
      <c r="C17" s="186">
        <v>19000</v>
      </c>
      <c r="D17" s="191" t="s">
        <v>25</v>
      </c>
      <c r="E17" s="237">
        <v>748642684.22150326</v>
      </c>
      <c r="F17" s="237">
        <v>0</v>
      </c>
      <c r="G17" s="189">
        <v>0</v>
      </c>
      <c r="H17" s="189">
        <v>5161390.75</v>
      </c>
      <c r="I17" s="189">
        <v>0</v>
      </c>
      <c r="J17" s="189">
        <v>0</v>
      </c>
      <c r="K17" s="189">
        <v>86464119</v>
      </c>
      <c r="L17" s="189">
        <v>0</v>
      </c>
      <c r="M17" s="189">
        <v>0</v>
      </c>
      <c r="N17" s="189">
        <v>0</v>
      </c>
      <c r="O17" s="189">
        <v>0</v>
      </c>
      <c r="P17" s="189">
        <f t="shared" si="0"/>
        <v>91625509.75</v>
      </c>
    </row>
    <row r="18" spans="1:16" x14ac:dyDescent="0.35">
      <c r="A18" s="221" t="s">
        <v>18</v>
      </c>
      <c r="B18" s="222" t="s">
        <v>26</v>
      </c>
      <c r="C18" s="186">
        <v>20000</v>
      </c>
      <c r="D18" s="187" t="s">
        <v>26</v>
      </c>
      <c r="E18" s="237">
        <v>198972349147.56415</v>
      </c>
      <c r="F18" s="237">
        <v>0</v>
      </c>
      <c r="G18" s="189">
        <v>0</v>
      </c>
      <c r="H18" s="189">
        <v>193238914420.81003</v>
      </c>
      <c r="I18" s="189">
        <v>0</v>
      </c>
      <c r="J18" s="189">
        <v>0</v>
      </c>
      <c r="K18" s="189">
        <v>0</v>
      </c>
      <c r="L18" s="189">
        <v>0</v>
      </c>
      <c r="M18" s="189">
        <v>0</v>
      </c>
      <c r="N18" s="189">
        <v>0</v>
      </c>
      <c r="O18" s="189">
        <v>0</v>
      </c>
      <c r="P18" s="189">
        <f t="shared" si="0"/>
        <v>193238914420.81003</v>
      </c>
    </row>
    <row r="19" spans="1:16" x14ac:dyDescent="0.35">
      <c r="A19" s="221" t="s">
        <v>18</v>
      </c>
      <c r="B19" s="190" t="s">
        <v>27</v>
      </c>
      <c r="C19" s="186">
        <v>23000</v>
      </c>
      <c r="D19" s="191" t="s">
        <v>27</v>
      </c>
      <c r="E19" s="237">
        <v>21395231172.439774</v>
      </c>
      <c r="F19" s="237">
        <v>0</v>
      </c>
      <c r="G19" s="189">
        <v>0</v>
      </c>
      <c r="H19" s="189">
        <v>347780098.6500001</v>
      </c>
      <c r="I19" s="189">
        <v>0</v>
      </c>
      <c r="J19" s="189">
        <v>38949232.590000004</v>
      </c>
      <c r="K19" s="189">
        <v>300364288.02999997</v>
      </c>
      <c r="L19" s="189">
        <v>4322877930.5799999</v>
      </c>
      <c r="M19" s="189">
        <v>0</v>
      </c>
      <c r="N19" s="189">
        <v>0</v>
      </c>
      <c r="O19" s="189">
        <v>0</v>
      </c>
      <c r="P19" s="189">
        <f t="shared" si="0"/>
        <v>5009971549.8500004</v>
      </c>
    </row>
    <row r="20" spans="1:16" x14ac:dyDescent="0.35">
      <c r="A20" s="221" t="s">
        <v>18</v>
      </c>
      <c r="B20" s="222" t="s">
        <v>28</v>
      </c>
      <c r="C20" s="186">
        <v>25000</v>
      </c>
      <c r="D20" s="187" t="s">
        <v>28</v>
      </c>
      <c r="E20" s="237">
        <v>1933109350.1542008</v>
      </c>
      <c r="F20" s="237">
        <v>0</v>
      </c>
      <c r="G20" s="189">
        <v>0</v>
      </c>
      <c r="H20" s="189">
        <v>1630103777.0199997</v>
      </c>
      <c r="I20" s="189">
        <v>176494002.41000003</v>
      </c>
      <c r="J20" s="189">
        <v>81393143.299999997</v>
      </c>
      <c r="K20" s="189">
        <v>0</v>
      </c>
      <c r="L20" s="189">
        <v>0</v>
      </c>
      <c r="M20" s="189">
        <v>0</v>
      </c>
      <c r="N20" s="189">
        <v>153811850.66</v>
      </c>
      <c r="O20" s="189">
        <v>0</v>
      </c>
      <c r="P20" s="189">
        <f t="shared" si="0"/>
        <v>2041802773.3899999</v>
      </c>
    </row>
    <row r="21" spans="1:16" x14ac:dyDescent="0.35">
      <c r="A21" s="255" t="s">
        <v>18</v>
      </c>
      <c r="B21" s="115" t="s">
        <v>29</v>
      </c>
      <c r="C21" s="256">
        <v>27000</v>
      </c>
      <c r="D21" s="257" t="s">
        <v>29</v>
      </c>
      <c r="E21" s="237">
        <v>3223772477.697835</v>
      </c>
      <c r="F21" s="237">
        <v>0</v>
      </c>
      <c r="G21" s="189">
        <v>0</v>
      </c>
      <c r="H21" s="189">
        <v>0</v>
      </c>
      <c r="I21" s="189">
        <v>0</v>
      </c>
      <c r="J21" s="189">
        <v>0</v>
      </c>
      <c r="K21" s="189">
        <v>1204855032.96</v>
      </c>
      <c r="L21" s="189">
        <v>0</v>
      </c>
      <c r="M21" s="189">
        <v>0</v>
      </c>
      <c r="N21" s="189">
        <v>0</v>
      </c>
      <c r="O21" s="189">
        <v>0</v>
      </c>
      <c r="P21" s="264">
        <f t="shared" si="0"/>
        <v>1204855032.96</v>
      </c>
    </row>
    <row r="22" spans="1:16" x14ac:dyDescent="0.35">
      <c r="A22" s="255" t="s">
        <v>18</v>
      </c>
      <c r="B22" s="258" t="s">
        <v>30</v>
      </c>
      <c r="C22" s="256">
        <v>41000</v>
      </c>
      <c r="D22" s="259" t="s">
        <v>30</v>
      </c>
      <c r="E22" s="237">
        <v>55177807.356146455</v>
      </c>
      <c r="F22" s="237">
        <v>0</v>
      </c>
      <c r="G22" s="189">
        <v>0</v>
      </c>
      <c r="H22" s="189">
        <v>0</v>
      </c>
      <c r="I22" s="189">
        <v>0</v>
      </c>
      <c r="J22" s="189">
        <v>0</v>
      </c>
      <c r="K22" s="189">
        <v>56393508.920000002</v>
      </c>
      <c r="L22" s="189">
        <v>0</v>
      </c>
      <c r="M22" s="189">
        <v>0</v>
      </c>
      <c r="N22" s="189">
        <v>0</v>
      </c>
      <c r="O22" s="189">
        <v>0</v>
      </c>
      <c r="P22" s="264">
        <f t="shared" si="0"/>
        <v>56393508.920000002</v>
      </c>
    </row>
    <row r="23" spans="1:16" x14ac:dyDescent="0.35">
      <c r="A23" s="255" t="s">
        <v>18</v>
      </c>
      <c r="B23" s="258" t="s">
        <v>31</v>
      </c>
      <c r="C23" s="256">
        <v>44000</v>
      </c>
      <c r="D23" s="259" t="s">
        <v>31</v>
      </c>
      <c r="E23" s="237">
        <v>37623114665.409622</v>
      </c>
      <c r="F23" s="237">
        <v>0</v>
      </c>
      <c r="G23" s="189">
        <v>0</v>
      </c>
      <c r="H23" s="189">
        <v>30683561695.810005</v>
      </c>
      <c r="I23" s="189">
        <v>0</v>
      </c>
      <c r="J23" s="189">
        <v>63624.469999999994</v>
      </c>
      <c r="K23" s="189">
        <v>51430337.730000004</v>
      </c>
      <c r="L23" s="189">
        <v>0</v>
      </c>
      <c r="M23" s="189">
        <v>0</v>
      </c>
      <c r="N23" s="189">
        <v>0</v>
      </c>
      <c r="O23" s="189">
        <v>0</v>
      </c>
      <c r="P23" s="264">
        <f t="shared" si="0"/>
        <v>30735055658.010006</v>
      </c>
    </row>
    <row r="24" spans="1:16" x14ac:dyDescent="0.3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3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35">
      <c r="A26" s="255" t="s">
        <v>18</v>
      </c>
      <c r="B26" s="258" t="s">
        <v>34</v>
      </c>
      <c r="C26" s="256">
        <v>52000</v>
      </c>
      <c r="D26" s="259" t="s">
        <v>34</v>
      </c>
      <c r="E26" s="237">
        <v>1479052905.2386248</v>
      </c>
      <c r="F26" s="237">
        <v>0</v>
      </c>
      <c r="G26" s="189">
        <v>0</v>
      </c>
      <c r="H26" s="189">
        <v>0</v>
      </c>
      <c r="I26" s="189">
        <v>0</v>
      </c>
      <c r="J26" s="189">
        <v>0</v>
      </c>
      <c r="K26" s="189">
        <v>85699675.909999996</v>
      </c>
      <c r="L26" s="189">
        <v>0</v>
      </c>
      <c r="M26" s="189">
        <v>0</v>
      </c>
      <c r="N26" s="189">
        <v>0</v>
      </c>
      <c r="O26" s="189">
        <v>0</v>
      </c>
      <c r="P26" s="264">
        <f t="shared" si="0"/>
        <v>85699675.909999996</v>
      </c>
    </row>
    <row r="27" spans="1:16" x14ac:dyDescent="0.35">
      <c r="A27" s="255" t="s">
        <v>18</v>
      </c>
      <c r="B27" s="258" t="s">
        <v>35</v>
      </c>
      <c r="C27" s="256">
        <v>54000</v>
      </c>
      <c r="D27" s="259" t="s">
        <v>35</v>
      </c>
      <c r="E27" s="237">
        <v>890334540.37499654</v>
      </c>
      <c r="F27" s="237">
        <v>0</v>
      </c>
      <c r="G27" s="189">
        <v>0</v>
      </c>
      <c r="H27" s="189">
        <v>1206213798.2</v>
      </c>
      <c r="I27" s="189">
        <v>0</v>
      </c>
      <c r="J27" s="189">
        <v>0</v>
      </c>
      <c r="K27" s="189">
        <v>0</v>
      </c>
      <c r="L27" s="189">
        <v>0</v>
      </c>
      <c r="M27" s="189">
        <v>0</v>
      </c>
      <c r="N27" s="189">
        <v>0</v>
      </c>
      <c r="O27" s="189">
        <v>0</v>
      </c>
      <c r="P27" s="264">
        <f t="shared" si="0"/>
        <v>1206213798.2</v>
      </c>
    </row>
    <row r="28" spans="1:16" x14ac:dyDescent="0.3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35">
      <c r="A29" s="255" t="s">
        <v>18</v>
      </c>
      <c r="B29" s="258" t="s">
        <v>37</v>
      </c>
      <c r="C29" s="256">
        <v>66000</v>
      </c>
      <c r="D29" s="259" t="s">
        <v>37</v>
      </c>
      <c r="E29" s="237">
        <v>57143221.738070324</v>
      </c>
      <c r="F29" s="237">
        <v>0</v>
      </c>
      <c r="G29" s="189">
        <v>0</v>
      </c>
      <c r="H29" s="189">
        <v>0</v>
      </c>
      <c r="I29" s="189">
        <v>0</v>
      </c>
      <c r="J29" s="189">
        <v>0</v>
      </c>
      <c r="K29" s="189">
        <v>32139077.149999999</v>
      </c>
      <c r="L29" s="189">
        <v>0</v>
      </c>
      <c r="M29" s="189">
        <v>0</v>
      </c>
      <c r="N29" s="189">
        <v>0</v>
      </c>
      <c r="O29" s="189">
        <v>0</v>
      </c>
      <c r="P29" s="264">
        <f t="shared" si="0"/>
        <v>32139077.149999999</v>
      </c>
    </row>
    <row r="30" spans="1:16" x14ac:dyDescent="0.35">
      <c r="A30" s="255" t="s">
        <v>18</v>
      </c>
      <c r="B30" s="258" t="s">
        <v>38</v>
      </c>
      <c r="C30" s="256">
        <v>68000</v>
      </c>
      <c r="D30" s="259" t="s">
        <v>38</v>
      </c>
      <c r="E30" s="237">
        <v>126789038.50610954</v>
      </c>
      <c r="F30" s="237">
        <v>0</v>
      </c>
      <c r="G30" s="189">
        <v>0</v>
      </c>
      <c r="H30" s="189">
        <v>119216044.95</v>
      </c>
      <c r="I30" s="189">
        <v>0</v>
      </c>
      <c r="J30" s="189">
        <v>0</v>
      </c>
      <c r="K30" s="189">
        <v>9367011.9499999993</v>
      </c>
      <c r="L30" s="189">
        <v>0</v>
      </c>
      <c r="M30" s="189">
        <v>0</v>
      </c>
      <c r="N30" s="189">
        <v>0</v>
      </c>
      <c r="O30" s="189">
        <v>0</v>
      </c>
      <c r="P30" s="264">
        <f t="shared" si="0"/>
        <v>128583056.90000001</v>
      </c>
    </row>
    <row r="31" spans="1:16" x14ac:dyDescent="0.35">
      <c r="A31" s="221" t="s">
        <v>18</v>
      </c>
      <c r="B31" s="222" t="s">
        <v>39</v>
      </c>
      <c r="C31" s="186">
        <v>70000</v>
      </c>
      <c r="D31" s="187" t="s">
        <v>39</v>
      </c>
      <c r="E31" s="237">
        <v>0</v>
      </c>
      <c r="F31" s="237">
        <v>0</v>
      </c>
      <c r="G31" s="189">
        <v>0</v>
      </c>
      <c r="H31" s="189">
        <v>0</v>
      </c>
      <c r="I31" s="189">
        <v>0</v>
      </c>
      <c r="J31" s="189">
        <v>0</v>
      </c>
      <c r="K31" s="189">
        <v>22956747.009999998</v>
      </c>
      <c r="L31" s="189">
        <v>0</v>
      </c>
      <c r="M31" s="189">
        <v>0</v>
      </c>
      <c r="N31" s="189">
        <v>0</v>
      </c>
      <c r="O31" s="189">
        <v>0</v>
      </c>
      <c r="P31" s="189">
        <f t="shared" si="0"/>
        <v>22956747.009999998</v>
      </c>
    </row>
    <row r="32" spans="1:16" x14ac:dyDescent="0.35">
      <c r="A32" s="221" t="s">
        <v>18</v>
      </c>
      <c r="B32" s="222" t="s">
        <v>40</v>
      </c>
      <c r="C32" s="186">
        <v>73000</v>
      </c>
      <c r="D32" s="187" t="s">
        <v>40</v>
      </c>
      <c r="E32" s="237">
        <v>198913911.51145816</v>
      </c>
      <c r="F32" s="237">
        <v>0</v>
      </c>
      <c r="G32" s="189">
        <v>0</v>
      </c>
      <c r="H32" s="189">
        <v>0</v>
      </c>
      <c r="I32" s="189">
        <v>0</v>
      </c>
      <c r="J32" s="189">
        <v>0</v>
      </c>
      <c r="K32" s="189">
        <v>119406297.77000001</v>
      </c>
      <c r="L32" s="189">
        <v>0</v>
      </c>
      <c r="M32" s="189">
        <v>0</v>
      </c>
      <c r="N32" s="189">
        <v>0</v>
      </c>
      <c r="O32" s="189">
        <v>0</v>
      </c>
      <c r="P32" s="189">
        <f t="shared" si="0"/>
        <v>119406297.77000001</v>
      </c>
    </row>
    <row r="33" spans="1:16" x14ac:dyDescent="0.35">
      <c r="A33" s="221" t="s">
        <v>18</v>
      </c>
      <c r="B33" s="222" t="s">
        <v>41</v>
      </c>
      <c r="C33" s="186">
        <v>76000</v>
      </c>
      <c r="D33" s="187" t="s">
        <v>41</v>
      </c>
      <c r="E33" s="237">
        <v>51757325.522642016</v>
      </c>
      <c r="F33" s="237">
        <v>0</v>
      </c>
      <c r="G33" s="189">
        <v>0</v>
      </c>
      <c r="H33" s="189">
        <v>15903555.789999997</v>
      </c>
      <c r="I33" s="189">
        <v>0</v>
      </c>
      <c r="J33" s="189">
        <v>0</v>
      </c>
      <c r="K33" s="189">
        <v>1411757.4200000002</v>
      </c>
      <c r="L33" s="189">
        <v>0</v>
      </c>
      <c r="M33" s="189">
        <v>0</v>
      </c>
      <c r="N33" s="189">
        <v>0</v>
      </c>
      <c r="O33" s="189">
        <v>0</v>
      </c>
      <c r="P33" s="189">
        <f t="shared" si="0"/>
        <v>17315313.209999997</v>
      </c>
    </row>
    <row r="34" spans="1:16" x14ac:dyDescent="0.3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3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3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3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3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35">
      <c r="A39" s="221" t="s">
        <v>18</v>
      </c>
      <c r="B39" s="222" t="s">
        <v>47</v>
      </c>
      <c r="C39" s="186">
        <v>94000</v>
      </c>
      <c r="D39" s="187" t="s">
        <v>47</v>
      </c>
      <c r="E39" s="237">
        <v>528386.28553167963</v>
      </c>
      <c r="F39" s="237">
        <v>0</v>
      </c>
      <c r="G39" s="189">
        <v>0</v>
      </c>
      <c r="H39" s="189">
        <v>0</v>
      </c>
      <c r="I39" s="189">
        <v>0</v>
      </c>
      <c r="J39" s="189">
        <v>0</v>
      </c>
      <c r="K39" s="189">
        <v>16206313.599999998</v>
      </c>
      <c r="L39" s="189">
        <v>0</v>
      </c>
      <c r="M39" s="189">
        <v>0</v>
      </c>
      <c r="N39" s="189">
        <v>0</v>
      </c>
      <c r="O39" s="189">
        <v>0</v>
      </c>
      <c r="P39" s="189">
        <f t="shared" si="0"/>
        <v>16206313.599999998</v>
      </c>
    </row>
    <row r="40" spans="1:16" x14ac:dyDescent="0.3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3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3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35">
      <c r="A43" s="255" t="s">
        <v>51</v>
      </c>
      <c r="B43" s="258" t="s">
        <v>19</v>
      </c>
      <c r="C43" s="256">
        <v>5001</v>
      </c>
      <c r="D43" s="259" t="s">
        <v>52</v>
      </c>
      <c r="E43" s="237">
        <v>24843434.8681884</v>
      </c>
      <c r="F43" s="237">
        <v>6894507.5805727039</v>
      </c>
      <c r="G43" s="189">
        <v>0</v>
      </c>
      <c r="H43" s="189">
        <v>0</v>
      </c>
      <c r="I43" s="189">
        <v>0</v>
      </c>
      <c r="J43" s="189">
        <v>0</v>
      </c>
      <c r="K43" s="189">
        <v>0</v>
      </c>
      <c r="L43" s="189">
        <v>0</v>
      </c>
      <c r="M43" s="189">
        <v>15057508.67</v>
      </c>
      <c r="N43" s="189">
        <v>0</v>
      </c>
      <c r="O43" s="189">
        <v>0</v>
      </c>
      <c r="P43" s="264">
        <f t="shared" si="0"/>
        <v>15057508.67</v>
      </c>
    </row>
    <row r="44" spans="1:16" x14ac:dyDescent="0.3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35">
      <c r="A45" s="255" t="s">
        <v>51</v>
      </c>
      <c r="B45" s="258" t="s">
        <v>19</v>
      </c>
      <c r="C45" s="256">
        <v>5004</v>
      </c>
      <c r="D45" s="259" t="s">
        <v>54</v>
      </c>
      <c r="E45" s="237">
        <v>0</v>
      </c>
      <c r="F45" s="237">
        <v>0</v>
      </c>
      <c r="G45" s="189">
        <v>0</v>
      </c>
      <c r="H45" s="189">
        <v>0</v>
      </c>
      <c r="I45" s="189">
        <v>0</v>
      </c>
      <c r="J45" s="189">
        <v>0</v>
      </c>
      <c r="K45" s="189">
        <v>26170796.509999998</v>
      </c>
      <c r="L45" s="189">
        <v>0</v>
      </c>
      <c r="M45" s="189">
        <v>0</v>
      </c>
      <c r="N45" s="189">
        <v>0</v>
      </c>
      <c r="O45" s="189">
        <v>0</v>
      </c>
      <c r="P45" s="264">
        <f t="shared" si="0"/>
        <v>26170796.509999998</v>
      </c>
    </row>
    <row r="46" spans="1:16" x14ac:dyDescent="0.3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35">
      <c r="A47" s="255" t="s">
        <v>51</v>
      </c>
      <c r="B47" s="258" t="s">
        <v>19</v>
      </c>
      <c r="C47" s="256">
        <v>5030</v>
      </c>
      <c r="D47" s="259" t="s">
        <v>56</v>
      </c>
      <c r="E47" s="237">
        <v>39212908.446965419</v>
      </c>
      <c r="F47" s="237">
        <v>17834384.66101883</v>
      </c>
      <c r="G47" s="189">
        <v>0</v>
      </c>
      <c r="H47" s="189">
        <v>27081367.73</v>
      </c>
      <c r="I47" s="189">
        <v>0</v>
      </c>
      <c r="J47" s="189">
        <v>0</v>
      </c>
      <c r="K47" s="189">
        <v>0</v>
      </c>
      <c r="L47" s="189">
        <v>0</v>
      </c>
      <c r="M47" s="189">
        <v>417500</v>
      </c>
      <c r="N47" s="189">
        <v>0</v>
      </c>
      <c r="O47" s="189">
        <v>0</v>
      </c>
      <c r="P47" s="264">
        <f t="shared" si="0"/>
        <v>27498867.73</v>
      </c>
    </row>
    <row r="48" spans="1:16" x14ac:dyDescent="0.35">
      <c r="A48" s="255" t="s">
        <v>51</v>
      </c>
      <c r="B48" s="258" t="s">
        <v>19</v>
      </c>
      <c r="C48" s="256">
        <v>5031</v>
      </c>
      <c r="D48" s="259" t="s">
        <v>57</v>
      </c>
      <c r="E48" s="237">
        <v>1118296389.8097451</v>
      </c>
      <c r="F48" s="237">
        <v>314419182.25655687</v>
      </c>
      <c r="G48" s="189">
        <v>1756058.91</v>
      </c>
      <c r="H48" s="189">
        <v>0</v>
      </c>
      <c r="I48" s="189">
        <v>0</v>
      </c>
      <c r="J48" s="189">
        <v>0</v>
      </c>
      <c r="K48" s="189">
        <v>518821959.99000001</v>
      </c>
      <c r="L48" s="189">
        <v>0</v>
      </c>
      <c r="M48" s="189">
        <v>0</v>
      </c>
      <c r="N48" s="189">
        <v>0</v>
      </c>
      <c r="O48" s="189">
        <v>0</v>
      </c>
      <c r="P48" s="264">
        <f t="shared" si="0"/>
        <v>520578018.90000004</v>
      </c>
    </row>
    <row r="49" spans="1:16" x14ac:dyDescent="0.35">
      <c r="A49" s="255" t="s">
        <v>51</v>
      </c>
      <c r="B49" s="258" t="s">
        <v>19</v>
      </c>
      <c r="C49" s="256">
        <v>5034</v>
      </c>
      <c r="D49" s="259" t="s">
        <v>58</v>
      </c>
      <c r="E49" s="237">
        <v>1769030.1588376206</v>
      </c>
      <c r="F49" s="237">
        <v>496540.40617933462</v>
      </c>
      <c r="G49" s="189">
        <v>0</v>
      </c>
      <c r="H49" s="189">
        <v>0</v>
      </c>
      <c r="I49" s="189">
        <v>0</v>
      </c>
      <c r="J49" s="189">
        <v>0</v>
      </c>
      <c r="K49" s="189">
        <v>177103991.09000003</v>
      </c>
      <c r="L49" s="189">
        <v>0</v>
      </c>
      <c r="M49" s="189">
        <v>0</v>
      </c>
      <c r="N49" s="189">
        <v>0</v>
      </c>
      <c r="O49" s="189">
        <v>0</v>
      </c>
      <c r="P49" s="264">
        <f t="shared" si="0"/>
        <v>177103991.09000003</v>
      </c>
    </row>
    <row r="50" spans="1:16" x14ac:dyDescent="0.3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3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35">
      <c r="A52" s="221" t="s">
        <v>51</v>
      </c>
      <c r="B52" s="222" t="s">
        <v>19</v>
      </c>
      <c r="C52" s="186">
        <v>5040</v>
      </c>
      <c r="D52" s="187" t="s">
        <v>61</v>
      </c>
      <c r="E52" s="237">
        <v>73041408.924863636</v>
      </c>
      <c r="F52" s="237">
        <v>20538900.111383639</v>
      </c>
      <c r="G52" s="189">
        <v>0</v>
      </c>
      <c r="H52" s="189">
        <v>0</v>
      </c>
      <c r="I52" s="189">
        <v>0</v>
      </c>
      <c r="J52" s="189">
        <v>0</v>
      </c>
      <c r="K52" s="189">
        <v>346092251.40000004</v>
      </c>
      <c r="L52" s="189">
        <v>0</v>
      </c>
      <c r="M52" s="189">
        <v>0</v>
      </c>
      <c r="N52" s="189">
        <v>0</v>
      </c>
      <c r="O52" s="189">
        <v>0</v>
      </c>
      <c r="P52" s="189">
        <f t="shared" si="0"/>
        <v>346092251.40000004</v>
      </c>
    </row>
    <row r="53" spans="1:16" x14ac:dyDescent="0.35">
      <c r="A53" s="221" t="s">
        <v>51</v>
      </c>
      <c r="B53" s="222" t="s">
        <v>19</v>
      </c>
      <c r="C53" s="186">
        <v>5042</v>
      </c>
      <c r="D53" s="187" t="s">
        <v>62</v>
      </c>
      <c r="E53" s="237">
        <v>7364268.7823456489</v>
      </c>
      <c r="F53" s="237">
        <v>2043719.2849798307</v>
      </c>
      <c r="G53" s="189">
        <v>0</v>
      </c>
      <c r="H53" s="189">
        <v>0</v>
      </c>
      <c r="I53" s="189">
        <v>0</v>
      </c>
      <c r="J53" s="189">
        <v>0</v>
      </c>
      <c r="K53" s="189">
        <v>59339420.249999993</v>
      </c>
      <c r="L53" s="189">
        <v>0</v>
      </c>
      <c r="M53" s="189">
        <v>0</v>
      </c>
      <c r="N53" s="189">
        <v>0</v>
      </c>
      <c r="O53" s="189">
        <v>0</v>
      </c>
      <c r="P53" s="189">
        <f t="shared" si="0"/>
        <v>59339420.249999993</v>
      </c>
    </row>
    <row r="54" spans="1:16" x14ac:dyDescent="0.35">
      <c r="A54" s="221" t="s">
        <v>51</v>
      </c>
      <c r="B54" s="222" t="s">
        <v>19</v>
      </c>
      <c r="C54" s="186">
        <v>5044</v>
      </c>
      <c r="D54" s="187" t="s">
        <v>63</v>
      </c>
      <c r="E54" s="237">
        <v>0</v>
      </c>
      <c r="F54" s="237">
        <v>0</v>
      </c>
      <c r="G54" s="189">
        <v>0</v>
      </c>
      <c r="H54" s="189">
        <v>0</v>
      </c>
      <c r="I54" s="189">
        <v>0</v>
      </c>
      <c r="J54" s="189">
        <v>0</v>
      </c>
      <c r="K54" s="189">
        <v>28625483.689999998</v>
      </c>
      <c r="L54" s="189">
        <v>0</v>
      </c>
      <c r="M54" s="189">
        <v>0</v>
      </c>
      <c r="N54" s="189">
        <v>0</v>
      </c>
      <c r="O54" s="189">
        <v>0</v>
      </c>
      <c r="P54" s="189">
        <f t="shared" si="0"/>
        <v>28625483.689999998</v>
      </c>
    </row>
    <row r="55" spans="1:16" x14ac:dyDescent="0.3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3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3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3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35">
      <c r="A59" s="221" t="s">
        <v>51</v>
      </c>
      <c r="B59" s="222" t="s">
        <v>19</v>
      </c>
      <c r="C59" s="186">
        <v>5079</v>
      </c>
      <c r="D59" s="187" t="s">
        <v>68</v>
      </c>
      <c r="E59" s="237">
        <v>40120593.803712957</v>
      </c>
      <c r="F59" s="237">
        <v>11280309.155319676</v>
      </c>
      <c r="G59" s="189">
        <v>0</v>
      </c>
      <c r="H59" s="189">
        <v>0</v>
      </c>
      <c r="I59" s="189">
        <v>0</v>
      </c>
      <c r="J59" s="189">
        <v>0</v>
      </c>
      <c r="K59" s="189">
        <v>84271233.879999995</v>
      </c>
      <c r="L59" s="189">
        <v>0</v>
      </c>
      <c r="M59" s="189">
        <v>0</v>
      </c>
      <c r="N59" s="189">
        <v>0</v>
      </c>
      <c r="O59" s="189">
        <v>0</v>
      </c>
      <c r="P59" s="189">
        <f t="shared" si="0"/>
        <v>84271233.879999995</v>
      </c>
    </row>
    <row r="60" spans="1:16" x14ac:dyDescent="0.3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35">
      <c r="A61" s="255" t="s">
        <v>51</v>
      </c>
      <c r="B61" s="258" t="s">
        <v>19</v>
      </c>
      <c r="C61" s="256">
        <v>5088</v>
      </c>
      <c r="D61" s="259" t="s">
        <v>70</v>
      </c>
      <c r="E61" s="237">
        <v>10427392.087010099</v>
      </c>
      <c r="F61" s="237">
        <v>2905017.9571267287</v>
      </c>
      <c r="G61" s="189">
        <v>0</v>
      </c>
      <c r="H61" s="189">
        <v>0</v>
      </c>
      <c r="I61" s="189">
        <v>0</v>
      </c>
      <c r="J61" s="189">
        <v>0</v>
      </c>
      <c r="K61" s="189">
        <v>1377722.97</v>
      </c>
      <c r="L61" s="189">
        <v>0</v>
      </c>
      <c r="M61" s="189">
        <v>0</v>
      </c>
      <c r="N61" s="189">
        <v>0</v>
      </c>
      <c r="O61" s="189">
        <v>0</v>
      </c>
      <c r="P61" s="264">
        <f t="shared" si="0"/>
        <v>1377722.97</v>
      </c>
    </row>
    <row r="62" spans="1:16" x14ac:dyDescent="0.3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3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3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35">
      <c r="A65" s="255" t="s">
        <v>51</v>
      </c>
      <c r="B65" s="258" t="s">
        <v>19</v>
      </c>
      <c r="C65" s="256">
        <v>5107</v>
      </c>
      <c r="D65" s="259" t="s">
        <v>74</v>
      </c>
      <c r="E65" s="237">
        <v>293032173.98071235</v>
      </c>
      <c r="F65" s="237">
        <v>82374636.464900762</v>
      </c>
      <c r="G65" s="189">
        <v>0</v>
      </c>
      <c r="H65" s="189">
        <v>0</v>
      </c>
      <c r="I65" s="189">
        <v>0</v>
      </c>
      <c r="J65" s="189">
        <v>0</v>
      </c>
      <c r="K65" s="189">
        <v>290644243.39999998</v>
      </c>
      <c r="L65" s="189">
        <v>0</v>
      </c>
      <c r="M65" s="189">
        <v>0</v>
      </c>
      <c r="N65" s="189">
        <v>0</v>
      </c>
      <c r="O65" s="189">
        <v>0</v>
      </c>
      <c r="P65" s="264">
        <f t="shared" si="0"/>
        <v>290644243.39999998</v>
      </c>
    </row>
    <row r="66" spans="1:16" x14ac:dyDescent="0.35">
      <c r="A66" s="255" t="s">
        <v>51</v>
      </c>
      <c r="B66" s="258" t="s">
        <v>19</v>
      </c>
      <c r="C66" s="256">
        <v>5113</v>
      </c>
      <c r="D66" s="259" t="s">
        <v>75</v>
      </c>
      <c r="E66" s="237">
        <v>810241677.17613137</v>
      </c>
      <c r="F66" s="237">
        <v>227801120.02866554</v>
      </c>
      <c r="G66" s="189">
        <v>0</v>
      </c>
      <c r="H66" s="189">
        <v>0</v>
      </c>
      <c r="I66" s="189">
        <v>0</v>
      </c>
      <c r="J66" s="189">
        <v>0</v>
      </c>
      <c r="K66" s="189">
        <v>11234880318.119999</v>
      </c>
      <c r="L66" s="189">
        <v>0</v>
      </c>
      <c r="M66" s="189">
        <v>0</v>
      </c>
      <c r="N66" s="189">
        <v>0</v>
      </c>
      <c r="O66" s="189">
        <v>0</v>
      </c>
      <c r="P66" s="264">
        <f t="shared" si="0"/>
        <v>11234880318.119999</v>
      </c>
    </row>
    <row r="67" spans="1:16" x14ac:dyDescent="0.35">
      <c r="A67" s="255" t="s">
        <v>51</v>
      </c>
      <c r="B67" s="258" t="s">
        <v>19</v>
      </c>
      <c r="C67" s="256">
        <v>5120</v>
      </c>
      <c r="D67" s="259" t="s">
        <v>76</v>
      </c>
      <c r="E67" s="237">
        <v>2773196290.7089577</v>
      </c>
      <c r="F67" s="237">
        <v>779808373.52771044</v>
      </c>
      <c r="G67" s="189">
        <v>0</v>
      </c>
      <c r="H67" s="189">
        <v>0</v>
      </c>
      <c r="I67" s="189">
        <v>0</v>
      </c>
      <c r="J67" s="189">
        <v>0</v>
      </c>
      <c r="K67" s="189">
        <v>414742396.52000004</v>
      </c>
      <c r="L67" s="189">
        <v>0</v>
      </c>
      <c r="M67" s="189">
        <v>0</v>
      </c>
      <c r="N67" s="189">
        <v>0</v>
      </c>
      <c r="O67" s="189">
        <v>0</v>
      </c>
      <c r="P67" s="264">
        <f t="shared" si="0"/>
        <v>414742396.52000004</v>
      </c>
    </row>
    <row r="68" spans="1:16" x14ac:dyDescent="0.3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3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3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35">
      <c r="A71" s="221" t="s">
        <v>51</v>
      </c>
      <c r="B71" s="222" t="s">
        <v>19</v>
      </c>
      <c r="C71" s="186">
        <v>5138</v>
      </c>
      <c r="D71" s="187" t="s">
        <v>79</v>
      </c>
      <c r="E71" s="237">
        <v>0</v>
      </c>
      <c r="F71" s="237">
        <v>0</v>
      </c>
      <c r="G71" s="189">
        <v>0</v>
      </c>
      <c r="H71" s="189">
        <v>0</v>
      </c>
      <c r="I71" s="189">
        <v>0</v>
      </c>
      <c r="J71" s="189">
        <v>0</v>
      </c>
      <c r="K71" s="189">
        <v>17151915.449999999</v>
      </c>
      <c r="L71" s="189">
        <v>0</v>
      </c>
      <c r="M71" s="189">
        <v>0</v>
      </c>
      <c r="N71" s="189">
        <v>0</v>
      </c>
      <c r="O71" s="189">
        <v>0</v>
      </c>
      <c r="P71" s="189">
        <f t="shared" si="0"/>
        <v>17151915.449999999</v>
      </c>
    </row>
    <row r="72" spans="1:16" x14ac:dyDescent="0.35">
      <c r="A72" s="221" t="s">
        <v>51</v>
      </c>
      <c r="B72" s="222" t="s">
        <v>19</v>
      </c>
      <c r="C72" s="186">
        <v>5142</v>
      </c>
      <c r="D72" s="187" t="s">
        <v>80</v>
      </c>
      <c r="E72" s="237">
        <v>19134803.817670971</v>
      </c>
      <c r="F72" s="237">
        <v>5380616.6946525685</v>
      </c>
      <c r="G72" s="189">
        <v>0</v>
      </c>
      <c r="H72" s="189">
        <v>0</v>
      </c>
      <c r="I72" s="189">
        <v>0</v>
      </c>
      <c r="J72" s="189">
        <v>0</v>
      </c>
      <c r="K72" s="189">
        <v>23635511.049999997</v>
      </c>
      <c r="L72" s="189">
        <v>0</v>
      </c>
      <c r="M72" s="189">
        <v>0</v>
      </c>
      <c r="N72" s="189">
        <v>0</v>
      </c>
      <c r="O72" s="189">
        <v>0</v>
      </c>
      <c r="P72" s="189">
        <f t="shared" si="0"/>
        <v>23635511.049999997</v>
      </c>
    </row>
    <row r="73" spans="1:16" x14ac:dyDescent="0.3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3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3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3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35">
      <c r="A77" s="221" t="s">
        <v>51</v>
      </c>
      <c r="B77" s="222" t="s">
        <v>19</v>
      </c>
      <c r="C77" s="186">
        <v>5154</v>
      </c>
      <c r="D77" s="187" t="s">
        <v>85</v>
      </c>
      <c r="E77" s="237">
        <v>2818511899.2823677</v>
      </c>
      <c r="F77" s="237">
        <v>792551931.84679615</v>
      </c>
      <c r="G77" s="189">
        <v>0</v>
      </c>
      <c r="H77" s="189">
        <v>0</v>
      </c>
      <c r="I77" s="189">
        <v>0</v>
      </c>
      <c r="J77" s="189">
        <v>0</v>
      </c>
      <c r="K77" s="189">
        <v>12533434881.24</v>
      </c>
      <c r="L77" s="189">
        <v>0</v>
      </c>
      <c r="M77" s="189">
        <v>0</v>
      </c>
      <c r="N77" s="189">
        <v>0</v>
      </c>
      <c r="O77" s="189">
        <v>0</v>
      </c>
      <c r="P77" s="189">
        <f t="shared" si="1"/>
        <v>12533434881.24</v>
      </c>
    </row>
    <row r="78" spans="1:16" x14ac:dyDescent="0.3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35">
      <c r="A79" s="221" t="s">
        <v>51</v>
      </c>
      <c r="B79" s="222" t="s">
        <v>19</v>
      </c>
      <c r="C79" s="186">
        <v>5190</v>
      </c>
      <c r="D79" s="187" t="s">
        <v>87</v>
      </c>
      <c r="E79" s="237">
        <v>0</v>
      </c>
      <c r="F79" s="237">
        <v>0</v>
      </c>
      <c r="G79" s="189">
        <v>0</v>
      </c>
      <c r="H79" s="189">
        <v>0</v>
      </c>
      <c r="I79" s="189">
        <v>0</v>
      </c>
      <c r="J79" s="189">
        <v>0</v>
      </c>
      <c r="K79" s="189">
        <v>220069.34</v>
      </c>
      <c r="L79" s="189">
        <v>0</v>
      </c>
      <c r="M79" s="189">
        <v>0</v>
      </c>
      <c r="N79" s="189">
        <v>0</v>
      </c>
      <c r="O79" s="189">
        <v>0</v>
      </c>
      <c r="P79" s="189">
        <f t="shared" si="1"/>
        <v>220069.34</v>
      </c>
    </row>
    <row r="80" spans="1:16" x14ac:dyDescent="0.35">
      <c r="A80" s="221" t="s">
        <v>51</v>
      </c>
      <c r="B80" s="222" t="s">
        <v>19</v>
      </c>
      <c r="C80" s="186">
        <v>5197</v>
      </c>
      <c r="D80" s="187" t="s">
        <v>88</v>
      </c>
      <c r="E80" s="237">
        <v>9159.8253527675679</v>
      </c>
      <c r="F80" s="237">
        <v>2542.0190753189177</v>
      </c>
      <c r="G80" s="189">
        <v>0</v>
      </c>
      <c r="H80" s="189">
        <v>0</v>
      </c>
      <c r="I80" s="189">
        <v>0</v>
      </c>
      <c r="J80" s="189">
        <v>0</v>
      </c>
      <c r="K80" s="189">
        <v>297195.07</v>
      </c>
      <c r="L80" s="189">
        <v>0</v>
      </c>
      <c r="M80" s="189">
        <v>0</v>
      </c>
      <c r="N80" s="189">
        <v>0</v>
      </c>
      <c r="O80" s="189">
        <v>0</v>
      </c>
      <c r="P80" s="189">
        <f t="shared" si="1"/>
        <v>297195.07</v>
      </c>
    </row>
    <row r="81" spans="1:16" x14ac:dyDescent="0.3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3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3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35">
      <c r="A84" s="255" t="s">
        <v>51</v>
      </c>
      <c r="B84" s="258" t="s">
        <v>19</v>
      </c>
      <c r="C84" s="256">
        <v>5234</v>
      </c>
      <c r="D84" s="259" t="s">
        <v>92</v>
      </c>
      <c r="E84" s="237">
        <v>203626.23360664959</v>
      </c>
      <c r="F84" s="237">
        <v>57258.737662172702</v>
      </c>
      <c r="G84" s="189">
        <v>0</v>
      </c>
      <c r="H84" s="189">
        <v>0</v>
      </c>
      <c r="I84" s="189">
        <v>0</v>
      </c>
      <c r="J84" s="189">
        <v>0</v>
      </c>
      <c r="K84" s="189">
        <v>347434787.47999996</v>
      </c>
      <c r="L84" s="189">
        <v>0</v>
      </c>
      <c r="M84" s="189">
        <v>0</v>
      </c>
      <c r="N84" s="189">
        <v>0</v>
      </c>
      <c r="O84" s="189">
        <v>0</v>
      </c>
      <c r="P84" s="264">
        <f t="shared" si="1"/>
        <v>347434787.47999996</v>
      </c>
    </row>
    <row r="85" spans="1:16" x14ac:dyDescent="0.35">
      <c r="A85" s="255" t="s">
        <v>51</v>
      </c>
      <c r="B85" s="258" t="s">
        <v>19</v>
      </c>
      <c r="C85" s="256">
        <v>5237</v>
      </c>
      <c r="D85" s="259" t="s">
        <v>93</v>
      </c>
      <c r="E85" s="237">
        <v>34722.985840321511</v>
      </c>
      <c r="F85" s="237">
        <v>9636.263679575175</v>
      </c>
      <c r="G85" s="189">
        <v>0</v>
      </c>
      <c r="H85" s="189">
        <v>0</v>
      </c>
      <c r="I85" s="189">
        <v>0</v>
      </c>
      <c r="J85" s="189">
        <v>0</v>
      </c>
      <c r="K85" s="189">
        <v>40179046.730000004</v>
      </c>
      <c r="L85" s="189">
        <v>0</v>
      </c>
      <c r="M85" s="189">
        <v>0</v>
      </c>
      <c r="N85" s="189">
        <v>0</v>
      </c>
      <c r="O85" s="189">
        <v>0</v>
      </c>
      <c r="P85" s="264">
        <f t="shared" si="1"/>
        <v>40179046.730000004</v>
      </c>
    </row>
    <row r="86" spans="1:16" x14ac:dyDescent="0.3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35">
      <c r="A87" s="255" t="s">
        <v>51</v>
      </c>
      <c r="B87" s="258" t="s">
        <v>19</v>
      </c>
      <c r="C87" s="256">
        <v>5250</v>
      </c>
      <c r="D87" s="259" t="s">
        <v>95</v>
      </c>
      <c r="E87" s="237">
        <v>8771766725.8037529</v>
      </c>
      <c r="F87" s="237">
        <v>2466579481.8795433</v>
      </c>
      <c r="G87" s="189">
        <v>0</v>
      </c>
      <c r="H87" s="189">
        <v>0</v>
      </c>
      <c r="I87" s="189">
        <v>0</v>
      </c>
      <c r="J87" s="189">
        <v>0</v>
      </c>
      <c r="K87" s="189">
        <v>6249551680.4000015</v>
      </c>
      <c r="L87" s="189">
        <v>0</v>
      </c>
      <c r="M87" s="189">
        <v>0</v>
      </c>
      <c r="N87" s="189">
        <v>0</v>
      </c>
      <c r="O87" s="189">
        <v>0</v>
      </c>
      <c r="P87" s="264">
        <f t="shared" si="1"/>
        <v>6249551680.4000015</v>
      </c>
    </row>
    <row r="88" spans="1:16" x14ac:dyDescent="0.3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3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3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35">
      <c r="A91" s="221" t="s">
        <v>51</v>
      </c>
      <c r="B91" s="222" t="s">
        <v>19</v>
      </c>
      <c r="C91" s="186">
        <v>5284</v>
      </c>
      <c r="D91" s="187" t="s">
        <v>99</v>
      </c>
      <c r="E91" s="237">
        <v>10946830.927471757</v>
      </c>
      <c r="F91" s="237">
        <v>3078197.2892504316</v>
      </c>
      <c r="G91" s="189">
        <v>0</v>
      </c>
      <c r="H91" s="189">
        <v>0</v>
      </c>
      <c r="I91" s="189">
        <v>0</v>
      </c>
      <c r="J91" s="189">
        <v>0</v>
      </c>
      <c r="K91" s="189">
        <v>409130941.45000005</v>
      </c>
      <c r="L91" s="189">
        <v>0</v>
      </c>
      <c r="M91" s="189">
        <v>0</v>
      </c>
      <c r="N91" s="189">
        <v>0</v>
      </c>
      <c r="O91" s="189">
        <v>0</v>
      </c>
      <c r="P91" s="189">
        <f t="shared" si="1"/>
        <v>409130941.45000005</v>
      </c>
    </row>
    <row r="92" spans="1:16" x14ac:dyDescent="0.3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35">
      <c r="A93" s="221" t="s">
        <v>51</v>
      </c>
      <c r="B93" s="222" t="s">
        <v>19</v>
      </c>
      <c r="C93" s="186">
        <v>5308</v>
      </c>
      <c r="D93" s="187" t="s">
        <v>101</v>
      </c>
      <c r="E93" s="237">
        <v>172013663.70479667</v>
      </c>
      <c r="F93" s="237">
        <v>48176734.681359433</v>
      </c>
      <c r="G93" s="189">
        <v>0</v>
      </c>
      <c r="H93" s="189">
        <v>0</v>
      </c>
      <c r="I93" s="189">
        <v>0</v>
      </c>
      <c r="J93" s="189">
        <v>0</v>
      </c>
      <c r="K93" s="189">
        <v>1589683417.8299999</v>
      </c>
      <c r="L93" s="189">
        <v>0</v>
      </c>
      <c r="M93" s="189">
        <v>0</v>
      </c>
      <c r="N93" s="189">
        <v>0</v>
      </c>
      <c r="O93" s="189">
        <v>0</v>
      </c>
      <c r="P93" s="189">
        <f t="shared" si="1"/>
        <v>1589683417.8299999</v>
      </c>
    </row>
    <row r="94" spans="1:16" x14ac:dyDescent="0.35">
      <c r="A94" s="221" t="s">
        <v>51</v>
      </c>
      <c r="B94" s="222" t="s">
        <v>19</v>
      </c>
      <c r="C94" s="186">
        <v>5310</v>
      </c>
      <c r="D94" s="187" t="s">
        <v>102</v>
      </c>
      <c r="E94" s="237">
        <v>1982725.5724028456</v>
      </c>
      <c r="F94" s="237">
        <v>557533.09087669733</v>
      </c>
      <c r="G94" s="189">
        <v>0</v>
      </c>
      <c r="H94" s="189">
        <v>0</v>
      </c>
      <c r="I94" s="189">
        <v>0</v>
      </c>
      <c r="J94" s="189">
        <v>0</v>
      </c>
      <c r="K94" s="189">
        <v>46625811.590000004</v>
      </c>
      <c r="L94" s="189">
        <v>0</v>
      </c>
      <c r="M94" s="189">
        <v>0</v>
      </c>
      <c r="N94" s="189">
        <v>0</v>
      </c>
      <c r="O94" s="189">
        <v>0</v>
      </c>
      <c r="P94" s="189">
        <f t="shared" si="1"/>
        <v>46625811.590000004</v>
      </c>
    </row>
    <row r="95" spans="1:16" x14ac:dyDescent="0.3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3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3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3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3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3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3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3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3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3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3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3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35">
      <c r="A107" s="255" t="s">
        <v>51</v>
      </c>
      <c r="B107" s="258" t="s">
        <v>19</v>
      </c>
      <c r="C107" s="256">
        <v>5390</v>
      </c>
      <c r="D107" s="259" t="s">
        <v>115</v>
      </c>
      <c r="E107" s="237">
        <v>18497567.169565678</v>
      </c>
      <c r="F107" s="237">
        <v>5201187.7276216</v>
      </c>
      <c r="G107" s="189">
        <v>0</v>
      </c>
      <c r="H107" s="189">
        <v>0</v>
      </c>
      <c r="I107" s="189">
        <v>0</v>
      </c>
      <c r="J107" s="189">
        <v>0</v>
      </c>
      <c r="K107" s="189">
        <v>11337786.059999999</v>
      </c>
      <c r="L107" s="189">
        <v>0</v>
      </c>
      <c r="M107" s="189">
        <v>1860524</v>
      </c>
      <c r="N107" s="189">
        <v>0</v>
      </c>
      <c r="O107" s="189">
        <v>0</v>
      </c>
      <c r="P107" s="264">
        <f t="shared" si="1"/>
        <v>13198310.059999999</v>
      </c>
    </row>
    <row r="108" spans="1:16" x14ac:dyDescent="0.3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165911.75</v>
      </c>
      <c r="N108" s="189">
        <v>0</v>
      </c>
      <c r="O108" s="189">
        <v>0</v>
      </c>
      <c r="P108" s="264">
        <f t="shared" si="1"/>
        <v>165911.75</v>
      </c>
    </row>
    <row r="109" spans="1:16" x14ac:dyDescent="0.3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35">
      <c r="A110" s="255" t="s">
        <v>51</v>
      </c>
      <c r="B110" s="258" t="s">
        <v>19</v>
      </c>
      <c r="C110" s="256">
        <v>5425</v>
      </c>
      <c r="D110" s="259" t="s">
        <v>118</v>
      </c>
      <c r="E110" s="237">
        <v>5131869.1207749955</v>
      </c>
      <c r="F110" s="237">
        <v>1428826.8340982446</v>
      </c>
      <c r="G110" s="189">
        <v>0</v>
      </c>
      <c r="H110" s="189">
        <v>0</v>
      </c>
      <c r="I110" s="189">
        <v>0</v>
      </c>
      <c r="J110" s="189">
        <v>0</v>
      </c>
      <c r="K110" s="189">
        <v>211280021.95999998</v>
      </c>
      <c r="L110" s="189">
        <v>0</v>
      </c>
      <c r="M110" s="189">
        <v>0</v>
      </c>
      <c r="N110" s="189">
        <v>0</v>
      </c>
      <c r="O110" s="189">
        <v>0</v>
      </c>
      <c r="P110" s="264">
        <f t="shared" si="1"/>
        <v>211280021.95999998</v>
      </c>
    </row>
    <row r="111" spans="1:16" x14ac:dyDescent="0.3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3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3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35">
      <c r="A114" s="221" t="s">
        <v>51</v>
      </c>
      <c r="B114" s="222" t="s">
        <v>19</v>
      </c>
      <c r="C114" s="186">
        <v>5480</v>
      </c>
      <c r="D114" s="187" t="s">
        <v>122</v>
      </c>
      <c r="E114" s="237">
        <v>422883003.26701987</v>
      </c>
      <c r="F114" s="237">
        <v>118892044.27953807</v>
      </c>
      <c r="G114" s="189">
        <v>0</v>
      </c>
      <c r="H114" s="189">
        <v>0</v>
      </c>
      <c r="I114" s="189">
        <v>0</v>
      </c>
      <c r="J114" s="189">
        <v>0</v>
      </c>
      <c r="K114" s="189">
        <v>164131267.72999996</v>
      </c>
      <c r="L114" s="189">
        <v>0</v>
      </c>
      <c r="M114" s="189">
        <v>3059832</v>
      </c>
      <c r="N114" s="189">
        <v>0</v>
      </c>
      <c r="O114" s="189">
        <v>0</v>
      </c>
      <c r="P114" s="189">
        <f t="shared" si="1"/>
        <v>167191099.72999996</v>
      </c>
    </row>
    <row r="115" spans="1:16" x14ac:dyDescent="0.3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3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35">
      <c r="A117" s="221" t="s">
        <v>51</v>
      </c>
      <c r="B117" s="222" t="s">
        <v>19</v>
      </c>
      <c r="C117" s="186">
        <v>5495</v>
      </c>
      <c r="D117" s="187" t="s">
        <v>124</v>
      </c>
      <c r="E117" s="237">
        <v>2976702187.7860603</v>
      </c>
      <c r="F117" s="237">
        <v>837034632.76792455</v>
      </c>
      <c r="G117" s="189">
        <v>0</v>
      </c>
      <c r="H117" s="189">
        <v>0</v>
      </c>
      <c r="I117" s="189">
        <v>0</v>
      </c>
      <c r="J117" s="189">
        <v>0</v>
      </c>
      <c r="K117" s="189">
        <v>770323074</v>
      </c>
      <c r="L117" s="189">
        <v>0</v>
      </c>
      <c r="M117" s="189">
        <v>0</v>
      </c>
      <c r="N117" s="189">
        <v>0</v>
      </c>
      <c r="O117" s="189">
        <v>0</v>
      </c>
      <c r="P117" s="189">
        <f t="shared" si="1"/>
        <v>770323074</v>
      </c>
    </row>
    <row r="118" spans="1:16" x14ac:dyDescent="0.3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3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3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3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35">
      <c r="A122" s="255" t="s">
        <v>51</v>
      </c>
      <c r="B122" s="258" t="s">
        <v>19</v>
      </c>
      <c r="C122" s="256">
        <v>5579</v>
      </c>
      <c r="D122" s="259" t="s">
        <v>129</v>
      </c>
      <c r="E122" s="237">
        <v>2218760006.1328325</v>
      </c>
      <c r="F122" s="237">
        <v>623904177.08429527</v>
      </c>
      <c r="G122" s="189">
        <v>0</v>
      </c>
      <c r="H122" s="189">
        <v>0</v>
      </c>
      <c r="I122" s="189">
        <v>0</v>
      </c>
      <c r="J122" s="189">
        <v>0</v>
      </c>
      <c r="K122" s="189">
        <v>788495156.66000009</v>
      </c>
      <c r="L122" s="189">
        <v>0</v>
      </c>
      <c r="M122" s="189">
        <v>11821966</v>
      </c>
      <c r="N122" s="189">
        <v>0</v>
      </c>
      <c r="O122" s="189">
        <v>0</v>
      </c>
      <c r="P122" s="264">
        <f t="shared" si="1"/>
        <v>800317122.66000009</v>
      </c>
    </row>
    <row r="123" spans="1:16" x14ac:dyDescent="0.35">
      <c r="A123" s="255" t="s">
        <v>51</v>
      </c>
      <c r="B123" s="258" t="s">
        <v>19</v>
      </c>
      <c r="C123" s="256">
        <v>5585</v>
      </c>
      <c r="D123" s="259" t="s">
        <v>130</v>
      </c>
      <c r="E123" s="237">
        <v>302156043.60928881</v>
      </c>
      <c r="F123" s="237">
        <v>84946951.528564781</v>
      </c>
      <c r="G123" s="189">
        <v>6539575.3599999985</v>
      </c>
      <c r="H123" s="189">
        <v>0</v>
      </c>
      <c r="I123" s="189">
        <v>0</v>
      </c>
      <c r="J123" s="189">
        <v>0</v>
      </c>
      <c r="K123" s="189">
        <v>20593053.739999995</v>
      </c>
      <c r="L123" s="189">
        <v>0</v>
      </c>
      <c r="M123" s="189">
        <v>0</v>
      </c>
      <c r="N123" s="189">
        <v>0</v>
      </c>
      <c r="O123" s="189">
        <v>0</v>
      </c>
      <c r="P123" s="264">
        <f t="shared" si="1"/>
        <v>27132629.099999994</v>
      </c>
    </row>
    <row r="124" spans="1:16" x14ac:dyDescent="0.35">
      <c r="A124" s="255" t="s">
        <v>51</v>
      </c>
      <c r="B124" s="258" t="s">
        <v>19</v>
      </c>
      <c r="C124" s="256">
        <v>5591</v>
      </c>
      <c r="D124" s="259" t="s">
        <v>131</v>
      </c>
      <c r="E124" s="237">
        <v>16575207.847241063</v>
      </c>
      <c r="F124" s="237">
        <v>4603815.6639681626</v>
      </c>
      <c r="G124" s="189">
        <v>3962569.15</v>
      </c>
      <c r="H124" s="189">
        <v>0</v>
      </c>
      <c r="I124" s="189">
        <v>0</v>
      </c>
      <c r="J124" s="189">
        <v>0</v>
      </c>
      <c r="K124" s="189">
        <v>0</v>
      </c>
      <c r="L124" s="189">
        <v>0</v>
      </c>
      <c r="M124" s="189">
        <v>8011902.8000000007</v>
      </c>
      <c r="N124" s="189">
        <v>0</v>
      </c>
      <c r="O124" s="189">
        <v>0</v>
      </c>
      <c r="P124" s="264">
        <f t="shared" si="1"/>
        <v>11974471.950000001</v>
      </c>
    </row>
    <row r="125" spans="1:16" x14ac:dyDescent="0.35">
      <c r="A125" s="255" t="s">
        <v>51</v>
      </c>
      <c r="B125" s="258" t="s">
        <v>19</v>
      </c>
      <c r="C125" s="256">
        <v>5604</v>
      </c>
      <c r="D125" s="259" t="s">
        <v>132</v>
      </c>
      <c r="E125" s="237">
        <v>3473035450.2907758</v>
      </c>
      <c r="F125" s="237">
        <v>976599800.19032621</v>
      </c>
      <c r="G125" s="189">
        <v>0</v>
      </c>
      <c r="H125" s="189">
        <v>0</v>
      </c>
      <c r="I125" s="189">
        <v>0</v>
      </c>
      <c r="J125" s="189">
        <v>0</v>
      </c>
      <c r="K125" s="189">
        <v>9341562382.0599995</v>
      </c>
      <c r="L125" s="189">
        <v>0</v>
      </c>
      <c r="M125" s="189">
        <v>0</v>
      </c>
      <c r="N125" s="189">
        <v>0</v>
      </c>
      <c r="O125" s="189">
        <v>0</v>
      </c>
      <c r="P125" s="264">
        <f t="shared" si="1"/>
        <v>9341562382.0599995</v>
      </c>
    </row>
    <row r="126" spans="1:16" x14ac:dyDescent="0.3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3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3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3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3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3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35">
      <c r="A132" s="221" t="s">
        <v>51</v>
      </c>
      <c r="B132" s="222" t="s">
        <v>19</v>
      </c>
      <c r="C132" s="186">
        <v>5649</v>
      </c>
      <c r="D132" s="187" t="s">
        <v>139</v>
      </c>
      <c r="E132" s="237">
        <v>53542038.164010257</v>
      </c>
      <c r="F132" s="237">
        <v>15052461.58979477</v>
      </c>
      <c r="G132" s="189">
        <v>71336851.939999998</v>
      </c>
      <c r="H132" s="189">
        <v>0</v>
      </c>
      <c r="I132" s="189">
        <v>0</v>
      </c>
      <c r="J132" s="189">
        <v>0</v>
      </c>
      <c r="K132" s="189">
        <v>0</v>
      </c>
      <c r="L132" s="189">
        <v>0</v>
      </c>
      <c r="M132" s="189">
        <v>0</v>
      </c>
      <c r="N132" s="189">
        <v>0</v>
      </c>
      <c r="O132" s="189">
        <v>0</v>
      </c>
      <c r="P132" s="189">
        <f t="shared" si="1"/>
        <v>71336851.939999998</v>
      </c>
    </row>
    <row r="133" spans="1:16" x14ac:dyDescent="0.3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3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3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3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3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3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3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3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35">
      <c r="A141" s="255" t="s">
        <v>51</v>
      </c>
      <c r="B141" s="258" t="s">
        <v>19</v>
      </c>
      <c r="C141" s="256">
        <v>5670</v>
      </c>
      <c r="D141" s="259" t="s">
        <v>148</v>
      </c>
      <c r="E141" s="237">
        <v>796358881.84635687</v>
      </c>
      <c r="F141" s="237">
        <v>223932366.14426422</v>
      </c>
      <c r="G141" s="189">
        <v>0</v>
      </c>
      <c r="H141" s="189">
        <v>0</v>
      </c>
      <c r="I141" s="189">
        <v>0</v>
      </c>
      <c r="J141" s="189">
        <v>0</v>
      </c>
      <c r="K141" s="189">
        <v>149323556.32999998</v>
      </c>
      <c r="L141" s="189">
        <v>0</v>
      </c>
      <c r="M141" s="189">
        <v>0</v>
      </c>
      <c r="N141" s="189">
        <v>0</v>
      </c>
      <c r="O141" s="189">
        <v>0</v>
      </c>
      <c r="P141" s="264">
        <f t="shared" si="2"/>
        <v>149323556.32999998</v>
      </c>
    </row>
    <row r="142" spans="1:16" x14ac:dyDescent="0.3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3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35">
      <c r="A144" s="255" t="s">
        <v>51</v>
      </c>
      <c r="B144" s="258" t="s">
        <v>19</v>
      </c>
      <c r="C144" s="256">
        <v>5686</v>
      </c>
      <c r="D144" s="259" t="s">
        <v>151</v>
      </c>
      <c r="E144" s="237">
        <v>471976284.9854753</v>
      </c>
      <c r="F144" s="237">
        <v>132717507.98551169</v>
      </c>
      <c r="G144" s="189">
        <v>0</v>
      </c>
      <c r="H144" s="189">
        <v>0</v>
      </c>
      <c r="I144" s="189">
        <v>0</v>
      </c>
      <c r="J144" s="189">
        <v>0</v>
      </c>
      <c r="K144" s="189">
        <v>35687399.479999997</v>
      </c>
      <c r="L144" s="189">
        <v>0</v>
      </c>
      <c r="M144" s="189">
        <v>0</v>
      </c>
      <c r="N144" s="189">
        <v>0</v>
      </c>
      <c r="O144" s="189">
        <v>0</v>
      </c>
      <c r="P144" s="264">
        <f t="shared" si="2"/>
        <v>35687399.479999997</v>
      </c>
    </row>
    <row r="145" spans="1:16" x14ac:dyDescent="0.35">
      <c r="A145" s="255" t="s">
        <v>51</v>
      </c>
      <c r="B145" s="258" t="s">
        <v>19</v>
      </c>
      <c r="C145" s="256">
        <v>5690</v>
      </c>
      <c r="D145" s="259" t="s">
        <v>152</v>
      </c>
      <c r="E145" s="237">
        <v>389896.17392009567</v>
      </c>
      <c r="F145" s="237">
        <v>109636.96741109186</v>
      </c>
      <c r="G145" s="189">
        <v>0</v>
      </c>
      <c r="H145" s="189">
        <v>0</v>
      </c>
      <c r="I145" s="189">
        <v>0</v>
      </c>
      <c r="J145" s="189">
        <v>0</v>
      </c>
      <c r="K145" s="189">
        <v>1324164300.9799998</v>
      </c>
      <c r="L145" s="189">
        <v>0</v>
      </c>
      <c r="M145" s="189">
        <v>0</v>
      </c>
      <c r="N145" s="189">
        <v>0</v>
      </c>
      <c r="O145" s="189">
        <v>0</v>
      </c>
      <c r="P145" s="264">
        <f t="shared" si="2"/>
        <v>1324164300.9799998</v>
      </c>
    </row>
    <row r="146" spans="1:16" x14ac:dyDescent="0.3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35">
      <c r="A147" s="255" t="s">
        <v>51</v>
      </c>
      <c r="B147" s="258" t="s">
        <v>19</v>
      </c>
      <c r="C147" s="256">
        <v>5736</v>
      </c>
      <c r="D147" s="259" t="s">
        <v>154</v>
      </c>
      <c r="E147" s="237">
        <v>2236394362.5558271</v>
      </c>
      <c r="F147" s="237">
        <v>628863399.70139217</v>
      </c>
      <c r="G147" s="189">
        <v>0</v>
      </c>
      <c r="H147" s="189">
        <v>0</v>
      </c>
      <c r="I147" s="189">
        <v>0</v>
      </c>
      <c r="J147" s="189">
        <v>0</v>
      </c>
      <c r="K147" s="189">
        <v>3304939739.3199997</v>
      </c>
      <c r="L147" s="189">
        <v>0</v>
      </c>
      <c r="M147" s="189">
        <v>0</v>
      </c>
      <c r="N147" s="189">
        <v>0</v>
      </c>
      <c r="O147" s="189">
        <v>0</v>
      </c>
      <c r="P147" s="264">
        <f t="shared" si="2"/>
        <v>3304939739.3199997</v>
      </c>
    </row>
    <row r="148" spans="1:16" x14ac:dyDescent="0.35">
      <c r="A148" s="255" t="s">
        <v>51</v>
      </c>
      <c r="B148" s="258" t="s">
        <v>19</v>
      </c>
      <c r="C148" s="256">
        <v>5756</v>
      </c>
      <c r="D148" s="259" t="s">
        <v>155</v>
      </c>
      <c r="E148" s="237">
        <v>362258984.50212121</v>
      </c>
      <c r="F148" s="237">
        <v>101589890.44857262</v>
      </c>
      <c r="G148" s="189">
        <v>110282514.94999994</v>
      </c>
      <c r="H148" s="189">
        <v>0</v>
      </c>
      <c r="I148" s="189">
        <v>0</v>
      </c>
      <c r="J148" s="189">
        <v>0</v>
      </c>
      <c r="K148" s="189">
        <v>205282313.38</v>
      </c>
      <c r="L148" s="189">
        <v>0</v>
      </c>
      <c r="M148" s="189">
        <v>25358517.75</v>
      </c>
      <c r="N148" s="189">
        <v>0</v>
      </c>
      <c r="O148" s="189">
        <v>0</v>
      </c>
      <c r="P148" s="264">
        <f t="shared" si="2"/>
        <v>340923346.07999992</v>
      </c>
    </row>
    <row r="149" spans="1:16" x14ac:dyDescent="0.3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3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35">
      <c r="A151" s="221" t="s">
        <v>51</v>
      </c>
      <c r="B151" s="222" t="s">
        <v>19</v>
      </c>
      <c r="C151" s="186">
        <v>5790</v>
      </c>
      <c r="D151" s="187" t="s">
        <v>158</v>
      </c>
      <c r="E151" s="237">
        <v>1140506242.2201884</v>
      </c>
      <c r="F151" s="237">
        <v>320704982.69641221</v>
      </c>
      <c r="G151" s="189">
        <v>0</v>
      </c>
      <c r="H151" s="189">
        <v>0</v>
      </c>
      <c r="I151" s="189">
        <v>0</v>
      </c>
      <c r="J151" s="189">
        <v>0</v>
      </c>
      <c r="K151" s="189">
        <v>500173250.95000005</v>
      </c>
      <c r="L151" s="189">
        <v>0</v>
      </c>
      <c r="M151" s="189">
        <v>0</v>
      </c>
      <c r="N151" s="189">
        <v>0</v>
      </c>
      <c r="O151" s="189">
        <v>0</v>
      </c>
      <c r="P151" s="189">
        <f t="shared" si="2"/>
        <v>500173250.95000005</v>
      </c>
    </row>
    <row r="152" spans="1:16" x14ac:dyDescent="0.3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35">
      <c r="A153" s="221" t="s">
        <v>51</v>
      </c>
      <c r="B153" s="222" t="s">
        <v>19</v>
      </c>
      <c r="C153" s="186">
        <v>5809</v>
      </c>
      <c r="D153" s="187" t="s">
        <v>160</v>
      </c>
      <c r="E153" s="237">
        <v>31989991.035646528</v>
      </c>
      <c r="F153" s="237">
        <v>14814788.996920429</v>
      </c>
      <c r="G153" s="189">
        <v>0</v>
      </c>
      <c r="H153" s="189">
        <v>58128693.230000004</v>
      </c>
      <c r="I153" s="189">
        <v>0</v>
      </c>
      <c r="J153" s="189">
        <v>0</v>
      </c>
      <c r="K153" s="189">
        <v>0</v>
      </c>
      <c r="L153" s="189">
        <v>0</v>
      </c>
      <c r="M153" s="189">
        <v>0</v>
      </c>
      <c r="N153" s="189">
        <v>0</v>
      </c>
      <c r="O153" s="189">
        <v>0</v>
      </c>
      <c r="P153" s="189">
        <f t="shared" si="2"/>
        <v>58128693.230000004</v>
      </c>
    </row>
    <row r="154" spans="1:16" x14ac:dyDescent="0.3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3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3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3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35">
      <c r="A158" s="221" t="s">
        <v>51</v>
      </c>
      <c r="B158" s="222" t="s">
        <v>19</v>
      </c>
      <c r="C158" s="186">
        <v>5854</v>
      </c>
      <c r="D158" s="187" t="s">
        <v>165</v>
      </c>
      <c r="E158" s="237">
        <v>86552398.924919367</v>
      </c>
      <c r="F158" s="237">
        <v>24338126.852786012</v>
      </c>
      <c r="G158" s="189">
        <v>0</v>
      </c>
      <c r="H158" s="189">
        <v>0</v>
      </c>
      <c r="I158" s="189">
        <v>0</v>
      </c>
      <c r="J158" s="189">
        <v>0</v>
      </c>
      <c r="K158" s="189">
        <v>26913569.170000002</v>
      </c>
      <c r="L158" s="189">
        <v>0</v>
      </c>
      <c r="M158" s="189">
        <v>0</v>
      </c>
      <c r="N158" s="189">
        <v>0</v>
      </c>
      <c r="O158" s="189">
        <v>0</v>
      </c>
      <c r="P158" s="189">
        <f t="shared" si="2"/>
        <v>26913569.170000002</v>
      </c>
    </row>
    <row r="159" spans="1:16" x14ac:dyDescent="0.3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35">
      <c r="A160" s="221" t="s">
        <v>51</v>
      </c>
      <c r="B160" s="222" t="s">
        <v>19</v>
      </c>
      <c r="C160" s="186">
        <v>5858</v>
      </c>
      <c r="D160" s="187" t="s">
        <v>167</v>
      </c>
      <c r="E160" s="237">
        <v>374617923.9234339</v>
      </c>
      <c r="F160" s="237">
        <v>105340795.4837269</v>
      </c>
      <c r="G160" s="189">
        <v>0</v>
      </c>
      <c r="H160" s="189">
        <v>0</v>
      </c>
      <c r="I160" s="189">
        <v>0</v>
      </c>
      <c r="J160" s="189">
        <v>0</v>
      </c>
      <c r="K160" s="189">
        <v>227900913.10000002</v>
      </c>
      <c r="L160" s="189">
        <v>0</v>
      </c>
      <c r="M160" s="189">
        <v>0</v>
      </c>
      <c r="N160" s="189">
        <v>0</v>
      </c>
      <c r="O160" s="189">
        <v>0</v>
      </c>
      <c r="P160" s="189">
        <f t="shared" si="2"/>
        <v>227900913.10000002</v>
      </c>
    </row>
    <row r="161" spans="1:16" x14ac:dyDescent="0.3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3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35">
      <c r="A163" s="255" t="s">
        <v>51</v>
      </c>
      <c r="B163" s="258" t="s">
        <v>19</v>
      </c>
      <c r="C163" s="256">
        <v>5885</v>
      </c>
      <c r="D163" s="259" t="s">
        <v>170</v>
      </c>
      <c r="E163" s="237">
        <v>31954387.892746367</v>
      </c>
      <c r="F163" s="237">
        <v>8985423.346976459</v>
      </c>
      <c r="G163" s="189">
        <v>0</v>
      </c>
      <c r="H163" s="189">
        <v>0</v>
      </c>
      <c r="I163" s="189">
        <v>0</v>
      </c>
      <c r="J163" s="189">
        <v>0</v>
      </c>
      <c r="K163" s="189">
        <v>41530375.589999996</v>
      </c>
      <c r="L163" s="189">
        <v>0</v>
      </c>
      <c r="M163" s="189">
        <v>2331335.5</v>
      </c>
      <c r="N163" s="189">
        <v>0</v>
      </c>
      <c r="O163" s="189">
        <v>0</v>
      </c>
      <c r="P163" s="264">
        <f t="shared" si="2"/>
        <v>43861711.089999996</v>
      </c>
    </row>
    <row r="164" spans="1:16" x14ac:dyDescent="0.3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35">
      <c r="A165" s="255" t="s">
        <v>51</v>
      </c>
      <c r="B165" s="258" t="s">
        <v>19</v>
      </c>
      <c r="C165" s="256">
        <v>5890</v>
      </c>
      <c r="D165" s="259" t="s">
        <v>172</v>
      </c>
      <c r="E165" s="237">
        <v>0</v>
      </c>
      <c r="F165" s="237">
        <v>0</v>
      </c>
      <c r="G165" s="189">
        <v>0</v>
      </c>
      <c r="H165" s="189">
        <v>0</v>
      </c>
      <c r="I165" s="189">
        <v>0</v>
      </c>
      <c r="J165" s="189">
        <v>0</v>
      </c>
      <c r="K165" s="189">
        <v>43050450</v>
      </c>
      <c r="L165" s="189">
        <v>0</v>
      </c>
      <c r="M165" s="189">
        <v>0</v>
      </c>
      <c r="N165" s="189">
        <v>0</v>
      </c>
      <c r="O165" s="189">
        <v>0</v>
      </c>
      <c r="P165" s="264">
        <f t="shared" si="2"/>
        <v>43050450</v>
      </c>
    </row>
    <row r="166" spans="1:16" x14ac:dyDescent="0.3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35">
      <c r="A167" s="255" t="s">
        <v>51</v>
      </c>
      <c r="B167" s="258" t="s">
        <v>19</v>
      </c>
      <c r="C167" s="256">
        <v>5895</v>
      </c>
      <c r="D167" s="259" t="s">
        <v>174</v>
      </c>
      <c r="E167" s="237">
        <v>5362468519.3349304</v>
      </c>
      <c r="F167" s="237">
        <v>1507900886.5006649</v>
      </c>
      <c r="G167" s="189">
        <v>0</v>
      </c>
      <c r="H167" s="189">
        <v>0</v>
      </c>
      <c r="I167" s="189">
        <v>0</v>
      </c>
      <c r="J167" s="189">
        <v>0</v>
      </c>
      <c r="K167" s="189">
        <v>977095435.02999997</v>
      </c>
      <c r="L167" s="189">
        <v>0</v>
      </c>
      <c r="M167" s="189">
        <v>0</v>
      </c>
      <c r="N167" s="189">
        <v>0</v>
      </c>
      <c r="O167" s="189">
        <v>0</v>
      </c>
      <c r="P167" s="264">
        <f t="shared" si="2"/>
        <v>977095435.02999997</v>
      </c>
    </row>
    <row r="168" spans="1:16" x14ac:dyDescent="0.3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35">
      <c r="A169" s="255" t="s">
        <v>51</v>
      </c>
      <c r="B169" s="258" t="s">
        <v>20</v>
      </c>
      <c r="C169" s="256">
        <v>8078</v>
      </c>
      <c r="D169" s="259" t="s">
        <v>176</v>
      </c>
      <c r="E169" s="237">
        <v>0</v>
      </c>
      <c r="F169" s="237">
        <v>0</v>
      </c>
      <c r="G169" s="189">
        <v>0</v>
      </c>
      <c r="H169" s="189">
        <v>0</v>
      </c>
      <c r="I169" s="189">
        <v>0</v>
      </c>
      <c r="J169" s="189">
        <v>0</v>
      </c>
      <c r="K169" s="189">
        <v>0</v>
      </c>
      <c r="L169" s="189">
        <v>0</v>
      </c>
      <c r="M169" s="189">
        <v>549237.5</v>
      </c>
      <c r="N169" s="189">
        <v>0</v>
      </c>
      <c r="O169" s="189">
        <v>0</v>
      </c>
      <c r="P169" s="264">
        <f t="shared" si="2"/>
        <v>549237.5</v>
      </c>
    </row>
    <row r="170" spans="1:16" x14ac:dyDescent="0.3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3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3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3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35">
      <c r="A174" s="221" t="s">
        <v>51</v>
      </c>
      <c r="B174" s="222" t="s">
        <v>20</v>
      </c>
      <c r="C174" s="186">
        <v>8421</v>
      </c>
      <c r="D174" s="187" t="s">
        <v>181</v>
      </c>
      <c r="E174" s="237">
        <v>32610976.359149251</v>
      </c>
      <c r="F174" s="237">
        <v>9078158.3955784664</v>
      </c>
      <c r="G174" s="189">
        <v>783181.71</v>
      </c>
      <c r="H174" s="189">
        <v>0</v>
      </c>
      <c r="I174" s="189">
        <v>0</v>
      </c>
      <c r="J174" s="189">
        <v>0</v>
      </c>
      <c r="K174" s="189">
        <v>0</v>
      </c>
      <c r="L174" s="189">
        <v>0</v>
      </c>
      <c r="M174" s="189">
        <v>16333107.5</v>
      </c>
      <c r="N174" s="189">
        <v>0</v>
      </c>
      <c r="O174" s="189">
        <v>0</v>
      </c>
      <c r="P174" s="189">
        <f t="shared" si="2"/>
        <v>17116289.210000001</v>
      </c>
    </row>
    <row r="175" spans="1:16" x14ac:dyDescent="0.3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3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3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3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3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3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35">
      <c r="A181" s="255" t="s">
        <v>51</v>
      </c>
      <c r="B181" s="258" t="s">
        <v>20</v>
      </c>
      <c r="C181" s="256">
        <v>8573</v>
      </c>
      <c r="D181" s="259" t="s">
        <v>188</v>
      </c>
      <c r="E181" s="237">
        <v>22186863.726786762</v>
      </c>
      <c r="F181" s="237">
        <v>6177067.9868605919</v>
      </c>
      <c r="G181" s="189">
        <v>2613912.2600000007</v>
      </c>
      <c r="H181" s="189">
        <v>0</v>
      </c>
      <c r="I181" s="189">
        <v>0</v>
      </c>
      <c r="J181" s="189">
        <v>0</v>
      </c>
      <c r="K181" s="189">
        <v>0</v>
      </c>
      <c r="L181" s="189">
        <v>0</v>
      </c>
      <c r="M181" s="189">
        <v>33684.5</v>
      </c>
      <c r="N181" s="189">
        <v>0</v>
      </c>
      <c r="O181" s="189">
        <v>0</v>
      </c>
      <c r="P181" s="264">
        <f t="shared" si="2"/>
        <v>2647596.7600000007</v>
      </c>
    </row>
    <row r="182" spans="1:16" x14ac:dyDescent="0.3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6406232.5</v>
      </c>
      <c r="N182" s="189">
        <v>0</v>
      </c>
      <c r="O182" s="189">
        <v>0</v>
      </c>
      <c r="P182" s="264">
        <f t="shared" si="2"/>
        <v>6406232.5</v>
      </c>
    </row>
    <row r="183" spans="1:16" x14ac:dyDescent="0.3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4223726.71</v>
      </c>
      <c r="N183" s="189">
        <v>0</v>
      </c>
      <c r="O183" s="189">
        <v>0</v>
      </c>
      <c r="P183" s="264">
        <f t="shared" si="2"/>
        <v>4223726.71</v>
      </c>
    </row>
    <row r="184" spans="1:16" x14ac:dyDescent="0.3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3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3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3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3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3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3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3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54200601.859999999</v>
      </c>
      <c r="N191" s="189">
        <v>0</v>
      </c>
      <c r="O191" s="189">
        <v>0</v>
      </c>
      <c r="P191" s="189">
        <f t="shared" si="2"/>
        <v>54200601.859999999</v>
      </c>
    </row>
    <row r="192" spans="1:16" x14ac:dyDescent="0.3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34933229.350000001</v>
      </c>
      <c r="N192" s="189">
        <v>0</v>
      </c>
      <c r="O192" s="189">
        <v>0</v>
      </c>
      <c r="P192" s="189">
        <f t="shared" si="2"/>
        <v>191456167.27000001</v>
      </c>
    </row>
    <row r="193" spans="1:16" x14ac:dyDescent="0.3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3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35">
      <c r="A195" s="221" t="s">
        <v>51</v>
      </c>
      <c r="B195" s="222" t="s">
        <v>21</v>
      </c>
      <c r="C195" s="186">
        <v>13042</v>
      </c>
      <c r="D195" s="187" t="s">
        <v>201</v>
      </c>
      <c r="E195" s="237">
        <v>1480284765.2996414</v>
      </c>
      <c r="F195" s="237">
        <v>416242467.30894983</v>
      </c>
      <c r="G195" s="189">
        <v>0</v>
      </c>
      <c r="H195" s="189">
        <v>0</v>
      </c>
      <c r="I195" s="189">
        <v>0</v>
      </c>
      <c r="J195" s="189">
        <v>0</v>
      </c>
      <c r="K195" s="189">
        <v>232847511.62</v>
      </c>
      <c r="L195" s="189">
        <v>0</v>
      </c>
      <c r="M195" s="189">
        <v>0</v>
      </c>
      <c r="N195" s="189">
        <v>0</v>
      </c>
      <c r="O195" s="189">
        <v>0</v>
      </c>
      <c r="P195" s="189">
        <f t="shared" si="2"/>
        <v>232847511.62</v>
      </c>
    </row>
    <row r="196" spans="1:16" x14ac:dyDescent="0.3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3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35">
      <c r="A198" s="221" t="s">
        <v>51</v>
      </c>
      <c r="B198" s="222" t="s">
        <v>21</v>
      </c>
      <c r="C198" s="186">
        <v>13074</v>
      </c>
      <c r="D198" s="187" t="s">
        <v>204</v>
      </c>
      <c r="E198" s="237">
        <v>695220356.59870052</v>
      </c>
      <c r="F198" s="237">
        <v>195492689.28081375</v>
      </c>
      <c r="G198" s="189">
        <v>0</v>
      </c>
      <c r="H198" s="189">
        <v>0</v>
      </c>
      <c r="I198" s="189">
        <v>0</v>
      </c>
      <c r="J198" s="189">
        <v>0</v>
      </c>
      <c r="K198" s="189">
        <v>43493904.670000002</v>
      </c>
      <c r="L198" s="189">
        <v>0</v>
      </c>
      <c r="M198" s="189">
        <v>0</v>
      </c>
      <c r="N198" s="189">
        <v>0</v>
      </c>
      <c r="O198" s="189">
        <v>0</v>
      </c>
      <c r="P198" s="189">
        <f t="shared" si="2"/>
        <v>43493904.670000002</v>
      </c>
    </row>
    <row r="199" spans="1:16" x14ac:dyDescent="0.3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3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3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35">
      <c r="A202" s="255" t="s">
        <v>51</v>
      </c>
      <c r="B202" s="258" t="s">
        <v>21</v>
      </c>
      <c r="C202" s="256">
        <v>13212</v>
      </c>
      <c r="D202" s="259" t="s">
        <v>27</v>
      </c>
      <c r="E202" s="237">
        <v>0</v>
      </c>
      <c r="F202" s="237">
        <v>0</v>
      </c>
      <c r="G202" s="189">
        <v>0</v>
      </c>
      <c r="H202" s="189">
        <v>0</v>
      </c>
      <c r="I202" s="189">
        <v>0</v>
      </c>
      <c r="J202" s="189">
        <v>0</v>
      </c>
      <c r="K202" s="189">
        <v>687275556.47000003</v>
      </c>
      <c r="L202" s="189">
        <v>0</v>
      </c>
      <c r="M202" s="189">
        <v>0</v>
      </c>
      <c r="N202" s="189">
        <v>0</v>
      </c>
      <c r="O202" s="189">
        <v>0</v>
      </c>
      <c r="P202" s="264">
        <f t="shared" si="2"/>
        <v>687275556.47000003</v>
      </c>
    </row>
    <row r="203" spans="1:16" x14ac:dyDescent="0.3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3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3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3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35">
      <c r="A207" s="255" t="s">
        <v>51</v>
      </c>
      <c r="B207" s="258" t="s">
        <v>21</v>
      </c>
      <c r="C207" s="256">
        <v>13300</v>
      </c>
      <c r="D207" s="259" t="s">
        <v>212</v>
      </c>
      <c r="E207" s="237">
        <v>0</v>
      </c>
      <c r="F207" s="237">
        <v>0</v>
      </c>
      <c r="G207" s="189">
        <v>0</v>
      </c>
      <c r="H207" s="189">
        <v>0</v>
      </c>
      <c r="I207" s="189">
        <v>0</v>
      </c>
      <c r="J207" s="189">
        <v>0</v>
      </c>
      <c r="K207" s="189">
        <v>9559457.9800000004</v>
      </c>
      <c r="L207" s="189">
        <v>0</v>
      </c>
      <c r="M207" s="189">
        <v>0</v>
      </c>
      <c r="N207" s="189">
        <v>0</v>
      </c>
      <c r="O207" s="189">
        <v>0</v>
      </c>
      <c r="P207" s="264">
        <f t="shared" si="3"/>
        <v>9559457.9800000004</v>
      </c>
    </row>
    <row r="208" spans="1:16" x14ac:dyDescent="0.3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3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35">
      <c r="A210" s="255" t="s">
        <v>51</v>
      </c>
      <c r="B210" s="258" t="s">
        <v>21</v>
      </c>
      <c r="C210" s="256">
        <v>13440</v>
      </c>
      <c r="D210" s="259" t="s">
        <v>215</v>
      </c>
      <c r="E210" s="237">
        <v>0</v>
      </c>
      <c r="F210" s="237">
        <v>0</v>
      </c>
      <c r="G210" s="189">
        <v>0</v>
      </c>
      <c r="H210" s="189">
        <v>0</v>
      </c>
      <c r="I210" s="189">
        <v>0</v>
      </c>
      <c r="J210" s="189">
        <v>0</v>
      </c>
      <c r="K210" s="189">
        <v>23854138.689999998</v>
      </c>
      <c r="L210" s="189">
        <v>0</v>
      </c>
      <c r="M210" s="189">
        <v>0</v>
      </c>
      <c r="N210" s="189">
        <v>0</v>
      </c>
      <c r="O210" s="189">
        <v>0</v>
      </c>
      <c r="P210" s="264">
        <f t="shared" si="3"/>
        <v>23854138.689999998</v>
      </c>
    </row>
    <row r="211" spans="1:16" x14ac:dyDescent="0.3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35">
      <c r="A212" s="221" t="s">
        <v>51</v>
      </c>
      <c r="B212" s="222" t="s">
        <v>21</v>
      </c>
      <c r="C212" s="186">
        <v>13458</v>
      </c>
      <c r="D212" s="187" t="s">
        <v>217</v>
      </c>
      <c r="E212" s="237">
        <v>430382624.93098664</v>
      </c>
      <c r="F212" s="237">
        <v>121021566.71465285</v>
      </c>
      <c r="G212" s="189">
        <v>0</v>
      </c>
      <c r="H212" s="189">
        <v>0</v>
      </c>
      <c r="I212" s="189">
        <v>0</v>
      </c>
      <c r="J212" s="189">
        <v>0</v>
      </c>
      <c r="K212" s="189">
        <v>783511953.31999993</v>
      </c>
      <c r="L212" s="189">
        <v>0</v>
      </c>
      <c r="M212" s="189">
        <v>0</v>
      </c>
      <c r="N212" s="189">
        <v>0</v>
      </c>
      <c r="O212" s="189">
        <v>0</v>
      </c>
      <c r="P212" s="189">
        <f t="shared" si="3"/>
        <v>783511953.31999993</v>
      </c>
    </row>
    <row r="213" spans="1:16" x14ac:dyDescent="0.3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35">
      <c r="A214" s="221" t="s">
        <v>51</v>
      </c>
      <c r="B214" s="222" t="s">
        <v>21</v>
      </c>
      <c r="C214" s="186">
        <v>13473</v>
      </c>
      <c r="D214" s="187" t="s">
        <v>219</v>
      </c>
      <c r="E214" s="237">
        <v>578465640.51594639</v>
      </c>
      <c r="F214" s="237">
        <v>162661813.11817789</v>
      </c>
      <c r="G214" s="189">
        <v>0</v>
      </c>
      <c r="H214" s="189">
        <v>0</v>
      </c>
      <c r="I214" s="189">
        <v>0</v>
      </c>
      <c r="J214" s="189">
        <v>0</v>
      </c>
      <c r="K214" s="189">
        <v>89135893.820000008</v>
      </c>
      <c r="L214" s="189">
        <v>0</v>
      </c>
      <c r="M214" s="189">
        <v>0</v>
      </c>
      <c r="N214" s="189">
        <v>0</v>
      </c>
      <c r="O214" s="189">
        <v>0</v>
      </c>
      <c r="P214" s="189">
        <f t="shared" si="3"/>
        <v>89135893.820000008</v>
      </c>
    </row>
    <row r="215" spans="1:16" x14ac:dyDescent="0.35">
      <c r="A215" s="221" t="s">
        <v>51</v>
      </c>
      <c r="B215" s="222" t="s">
        <v>21</v>
      </c>
      <c r="C215" s="186">
        <v>13490</v>
      </c>
      <c r="D215" s="191" t="s">
        <v>220</v>
      </c>
      <c r="E215" s="237">
        <v>1918866058.7750015</v>
      </c>
      <c r="F215" s="237">
        <v>539576096.46941435</v>
      </c>
      <c r="G215" s="189">
        <v>0</v>
      </c>
      <c r="H215" s="189">
        <v>0</v>
      </c>
      <c r="I215" s="189">
        <v>0</v>
      </c>
      <c r="J215" s="189">
        <v>0</v>
      </c>
      <c r="K215" s="189">
        <v>1227510725.6500001</v>
      </c>
      <c r="L215" s="189">
        <v>0</v>
      </c>
      <c r="M215" s="189">
        <v>0</v>
      </c>
      <c r="N215" s="189">
        <v>0</v>
      </c>
      <c r="O215" s="189">
        <v>0</v>
      </c>
      <c r="P215" s="189">
        <f t="shared" si="3"/>
        <v>1227510725.6500001</v>
      </c>
    </row>
    <row r="216" spans="1:16" x14ac:dyDescent="0.3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35">
      <c r="A217" s="221" t="s">
        <v>51</v>
      </c>
      <c r="B217" s="222" t="s">
        <v>21</v>
      </c>
      <c r="C217" s="186">
        <v>13580</v>
      </c>
      <c r="D217" s="187" t="s">
        <v>222</v>
      </c>
      <c r="E217" s="237">
        <v>0</v>
      </c>
      <c r="F217" s="237">
        <v>0</v>
      </c>
      <c r="G217" s="189">
        <v>0</v>
      </c>
      <c r="H217" s="189">
        <v>0</v>
      </c>
      <c r="I217" s="189">
        <v>0</v>
      </c>
      <c r="J217" s="189">
        <v>0</v>
      </c>
      <c r="K217" s="189">
        <v>7779050.0800000001</v>
      </c>
      <c r="L217" s="189">
        <v>0</v>
      </c>
      <c r="M217" s="189">
        <v>0</v>
      </c>
      <c r="N217" s="189">
        <v>0</v>
      </c>
      <c r="O217" s="189">
        <v>0</v>
      </c>
      <c r="P217" s="189">
        <f t="shared" si="3"/>
        <v>7779050.0800000001</v>
      </c>
    </row>
    <row r="218" spans="1:16" x14ac:dyDescent="0.35">
      <c r="A218" s="221" t="s">
        <v>51</v>
      </c>
      <c r="B218" s="222" t="s">
        <v>21</v>
      </c>
      <c r="C218" s="186">
        <v>13600</v>
      </c>
      <c r="D218" s="191" t="s">
        <v>223</v>
      </c>
      <c r="E218" s="237">
        <v>677462227.86367559</v>
      </c>
      <c r="F218" s="237">
        <v>190499187.13425794</v>
      </c>
      <c r="G218" s="189">
        <v>0</v>
      </c>
      <c r="H218" s="189">
        <v>0</v>
      </c>
      <c r="I218" s="189">
        <v>0</v>
      </c>
      <c r="J218" s="189">
        <v>0</v>
      </c>
      <c r="K218" s="189">
        <v>238487430.55000001</v>
      </c>
      <c r="L218" s="189">
        <v>0</v>
      </c>
      <c r="M218" s="189">
        <v>0</v>
      </c>
      <c r="N218" s="189">
        <v>0</v>
      </c>
      <c r="O218" s="189">
        <v>0</v>
      </c>
      <c r="P218" s="189">
        <f t="shared" si="3"/>
        <v>238487430.55000001</v>
      </c>
    </row>
    <row r="219" spans="1:16" x14ac:dyDescent="0.3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3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3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3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35">
      <c r="A223" s="255" t="s">
        <v>51</v>
      </c>
      <c r="B223" s="258" t="s">
        <v>21</v>
      </c>
      <c r="C223" s="256">
        <v>13655</v>
      </c>
      <c r="D223" s="259" t="s">
        <v>228</v>
      </c>
      <c r="E223" s="237">
        <v>0</v>
      </c>
      <c r="F223" s="237">
        <v>0</v>
      </c>
      <c r="G223" s="189">
        <v>0</v>
      </c>
      <c r="H223" s="189">
        <v>0</v>
      </c>
      <c r="I223" s="189">
        <v>0</v>
      </c>
      <c r="J223" s="189">
        <v>0</v>
      </c>
      <c r="K223" s="189">
        <v>182799187.52000001</v>
      </c>
      <c r="L223" s="189">
        <v>0</v>
      </c>
      <c r="M223" s="189">
        <v>0</v>
      </c>
      <c r="N223" s="189">
        <v>0</v>
      </c>
      <c r="O223" s="189">
        <v>0</v>
      </c>
      <c r="P223" s="264">
        <f t="shared" si="3"/>
        <v>182799187.52000001</v>
      </c>
    </row>
    <row r="224" spans="1:16" x14ac:dyDescent="0.35">
      <c r="A224" s="255" t="s">
        <v>51</v>
      </c>
      <c r="B224" s="258" t="s">
        <v>21</v>
      </c>
      <c r="C224" s="256">
        <v>13657</v>
      </c>
      <c r="D224" s="259" t="s">
        <v>229</v>
      </c>
      <c r="E224" s="237">
        <v>2042483.9246550268</v>
      </c>
      <c r="F224" s="237">
        <v>569029.11975938873</v>
      </c>
      <c r="G224" s="189">
        <v>3401887.5300000003</v>
      </c>
      <c r="H224" s="189">
        <v>0</v>
      </c>
      <c r="I224" s="189">
        <v>0</v>
      </c>
      <c r="J224" s="189">
        <v>0</v>
      </c>
      <c r="K224" s="189">
        <v>0</v>
      </c>
      <c r="L224" s="189">
        <v>0</v>
      </c>
      <c r="M224" s="189">
        <v>0</v>
      </c>
      <c r="N224" s="189">
        <v>0</v>
      </c>
      <c r="O224" s="189">
        <v>0</v>
      </c>
      <c r="P224" s="264">
        <f t="shared" si="3"/>
        <v>3401887.5300000003</v>
      </c>
    </row>
    <row r="225" spans="1:16" x14ac:dyDescent="0.35">
      <c r="A225" s="255" t="s">
        <v>51</v>
      </c>
      <c r="B225" s="258" t="s">
        <v>21</v>
      </c>
      <c r="C225" s="256">
        <v>13667</v>
      </c>
      <c r="D225" s="259" t="s">
        <v>230</v>
      </c>
      <c r="E225" s="237">
        <v>745920891.09003568</v>
      </c>
      <c r="F225" s="237">
        <v>209748734.80776119</v>
      </c>
      <c r="G225" s="189">
        <v>0</v>
      </c>
      <c r="H225" s="189">
        <v>0</v>
      </c>
      <c r="I225" s="189">
        <v>0</v>
      </c>
      <c r="J225" s="189">
        <v>0</v>
      </c>
      <c r="K225" s="189">
        <v>1148277025.9800003</v>
      </c>
      <c r="L225" s="189">
        <v>0</v>
      </c>
      <c r="M225" s="189">
        <v>0</v>
      </c>
      <c r="N225" s="189">
        <v>0</v>
      </c>
      <c r="O225" s="189">
        <v>0</v>
      </c>
      <c r="P225" s="264">
        <f t="shared" si="3"/>
        <v>1148277025.9800003</v>
      </c>
    </row>
    <row r="226" spans="1:16" x14ac:dyDescent="0.3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3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3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35">
      <c r="A229" s="255" t="s">
        <v>51</v>
      </c>
      <c r="B229" s="258" t="s">
        <v>21</v>
      </c>
      <c r="C229" s="256">
        <v>13688</v>
      </c>
      <c r="D229" s="259" t="s">
        <v>234</v>
      </c>
      <c r="E229" s="237">
        <v>15102077.037371766</v>
      </c>
      <c r="F229" s="237">
        <v>4246632.9211156899</v>
      </c>
      <c r="G229" s="189">
        <v>0</v>
      </c>
      <c r="H229" s="189">
        <v>0</v>
      </c>
      <c r="I229" s="189">
        <v>0</v>
      </c>
      <c r="J229" s="189">
        <v>0</v>
      </c>
      <c r="K229" s="189">
        <v>100173676.76999998</v>
      </c>
      <c r="L229" s="189">
        <v>0</v>
      </c>
      <c r="M229" s="189">
        <v>0</v>
      </c>
      <c r="N229" s="189">
        <v>0</v>
      </c>
      <c r="O229" s="189">
        <v>0</v>
      </c>
      <c r="P229" s="264">
        <f t="shared" si="3"/>
        <v>100173676.76999998</v>
      </c>
    </row>
    <row r="230" spans="1:16" x14ac:dyDescent="0.35">
      <c r="A230" s="255" t="s">
        <v>51</v>
      </c>
      <c r="B230" s="258" t="s">
        <v>21</v>
      </c>
      <c r="C230" s="256">
        <v>13744</v>
      </c>
      <c r="D230" s="259" t="s">
        <v>235</v>
      </c>
      <c r="E230" s="237">
        <v>4409796359.8435059</v>
      </c>
      <c r="F230" s="237">
        <v>1240013963.0321081</v>
      </c>
      <c r="G230" s="189">
        <v>0</v>
      </c>
      <c r="H230" s="189">
        <v>0</v>
      </c>
      <c r="I230" s="189">
        <v>0</v>
      </c>
      <c r="J230" s="189">
        <v>0</v>
      </c>
      <c r="K230" s="189">
        <v>254165394.44</v>
      </c>
      <c r="L230" s="189">
        <v>0</v>
      </c>
      <c r="M230" s="189">
        <v>0</v>
      </c>
      <c r="N230" s="189">
        <v>0</v>
      </c>
      <c r="O230" s="189">
        <v>0</v>
      </c>
      <c r="P230" s="264">
        <f t="shared" si="3"/>
        <v>254165394.44</v>
      </c>
    </row>
    <row r="231" spans="1:16" x14ac:dyDescent="0.3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3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3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35">
      <c r="A234" s="221" t="s">
        <v>51</v>
      </c>
      <c r="B234" s="222" t="s">
        <v>21</v>
      </c>
      <c r="C234" s="186">
        <v>13836</v>
      </c>
      <c r="D234" s="187" t="s">
        <v>239</v>
      </c>
      <c r="E234" s="237">
        <v>157451927.9973852</v>
      </c>
      <c r="F234" s="237">
        <v>43890066.172869049</v>
      </c>
      <c r="G234" s="189">
        <v>91654582.909999982</v>
      </c>
      <c r="H234" s="189">
        <v>0</v>
      </c>
      <c r="I234" s="189">
        <v>0</v>
      </c>
      <c r="J234" s="189">
        <v>0</v>
      </c>
      <c r="K234" s="189">
        <v>0</v>
      </c>
      <c r="L234" s="189">
        <v>0</v>
      </c>
      <c r="M234" s="189">
        <v>3855773.63</v>
      </c>
      <c r="N234" s="189">
        <v>0</v>
      </c>
      <c r="O234" s="189">
        <v>0</v>
      </c>
      <c r="P234" s="189">
        <f t="shared" si="3"/>
        <v>95510356.539999977</v>
      </c>
    </row>
    <row r="235" spans="1:16" x14ac:dyDescent="0.35">
      <c r="A235" s="221" t="s">
        <v>51</v>
      </c>
      <c r="B235" s="222" t="s">
        <v>21</v>
      </c>
      <c r="C235" s="186">
        <v>13838</v>
      </c>
      <c r="D235" s="187" t="s">
        <v>240</v>
      </c>
      <c r="E235" s="237">
        <v>1816695.7463598552</v>
      </c>
      <c r="F235" s="237">
        <v>505398.46060894016</v>
      </c>
      <c r="G235" s="189">
        <v>329682.63</v>
      </c>
      <c r="H235" s="189">
        <v>0</v>
      </c>
      <c r="I235" s="189">
        <v>0</v>
      </c>
      <c r="J235" s="189">
        <v>0</v>
      </c>
      <c r="K235" s="189">
        <v>0</v>
      </c>
      <c r="L235" s="189">
        <v>0</v>
      </c>
      <c r="M235" s="189">
        <v>257750</v>
      </c>
      <c r="N235" s="189">
        <v>0</v>
      </c>
      <c r="O235" s="189">
        <v>0</v>
      </c>
      <c r="P235" s="189">
        <f t="shared" si="3"/>
        <v>587432.63</v>
      </c>
    </row>
    <row r="236" spans="1:16" x14ac:dyDescent="0.3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3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35">
      <c r="A238" s="221" t="s">
        <v>51</v>
      </c>
      <c r="B238" s="222" t="s">
        <v>22</v>
      </c>
      <c r="C238" s="186">
        <v>15001</v>
      </c>
      <c r="D238" s="187" t="s">
        <v>243</v>
      </c>
      <c r="E238" s="237">
        <v>18193690.797907833</v>
      </c>
      <c r="F238" s="237">
        <v>8263043.1095767748</v>
      </c>
      <c r="G238" s="189">
        <v>0</v>
      </c>
      <c r="H238" s="189">
        <v>8660718.8800000008</v>
      </c>
      <c r="I238" s="189">
        <v>0</v>
      </c>
      <c r="J238" s="189">
        <v>0</v>
      </c>
      <c r="K238" s="189">
        <v>0</v>
      </c>
      <c r="L238" s="189">
        <v>0</v>
      </c>
      <c r="M238" s="189">
        <v>2708759.0100000002</v>
      </c>
      <c r="N238" s="189">
        <v>0</v>
      </c>
      <c r="O238" s="189">
        <v>0</v>
      </c>
      <c r="P238" s="189">
        <f t="shared" si="3"/>
        <v>11369477.890000001</v>
      </c>
    </row>
    <row r="239" spans="1:16" x14ac:dyDescent="0.35">
      <c r="A239" s="221" t="s">
        <v>51</v>
      </c>
      <c r="B239" s="222" t="s">
        <v>22</v>
      </c>
      <c r="C239" s="186">
        <v>15022</v>
      </c>
      <c r="D239" s="187" t="s">
        <v>244</v>
      </c>
      <c r="E239" s="237">
        <v>106194799.70588727</v>
      </c>
      <c r="F239" s="237">
        <v>34036797.815334365</v>
      </c>
      <c r="G239" s="189">
        <v>0</v>
      </c>
      <c r="H239" s="189">
        <v>0</v>
      </c>
      <c r="I239" s="189">
        <v>48134727.890000001</v>
      </c>
      <c r="J239" s="189">
        <v>0</v>
      </c>
      <c r="K239" s="189">
        <v>0</v>
      </c>
      <c r="L239" s="189">
        <v>0</v>
      </c>
      <c r="M239" s="189">
        <v>0</v>
      </c>
      <c r="N239" s="189">
        <v>0</v>
      </c>
      <c r="O239" s="189">
        <v>0</v>
      </c>
      <c r="P239" s="189">
        <f t="shared" si="3"/>
        <v>48134727.890000001</v>
      </c>
    </row>
    <row r="240" spans="1:16" x14ac:dyDescent="0.3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3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1341183.0400000003</v>
      </c>
      <c r="N241" s="189">
        <v>0</v>
      </c>
      <c r="O241" s="189">
        <v>0</v>
      </c>
      <c r="P241" s="264">
        <f t="shared" si="3"/>
        <v>1341183.0400000003</v>
      </c>
    </row>
    <row r="242" spans="1:16" x14ac:dyDescent="0.3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3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35">
      <c r="A244" s="255" t="s">
        <v>51</v>
      </c>
      <c r="B244" s="258" t="s">
        <v>22</v>
      </c>
      <c r="C244" s="256">
        <v>15092</v>
      </c>
      <c r="D244" s="259" t="s">
        <v>249</v>
      </c>
      <c r="E244" s="237">
        <v>10721090.941102186</v>
      </c>
      <c r="F244" s="237">
        <v>4896336.757538626</v>
      </c>
      <c r="G244" s="189">
        <v>742077.98</v>
      </c>
      <c r="H244" s="189">
        <v>9483764.9399999995</v>
      </c>
      <c r="I244" s="189">
        <v>0</v>
      </c>
      <c r="J244" s="189">
        <v>0</v>
      </c>
      <c r="K244" s="189">
        <v>0</v>
      </c>
      <c r="L244" s="189">
        <v>0</v>
      </c>
      <c r="M244" s="189">
        <v>0</v>
      </c>
      <c r="N244" s="189">
        <v>0</v>
      </c>
      <c r="O244" s="189">
        <v>0</v>
      </c>
      <c r="P244" s="264">
        <f t="shared" si="3"/>
        <v>10225842.92</v>
      </c>
    </row>
    <row r="245" spans="1:16" x14ac:dyDescent="0.35">
      <c r="A245" s="255" t="s">
        <v>51</v>
      </c>
      <c r="B245" s="258" t="s">
        <v>22</v>
      </c>
      <c r="C245" s="256">
        <v>15097</v>
      </c>
      <c r="D245" s="259" t="s">
        <v>250</v>
      </c>
      <c r="E245" s="237">
        <v>12822498.845563143</v>
      </c>
      <c r="F245" s="237">
        <v>6109512.2527420782</v>
      </c>
      <c r="G245" s="189">
        <v>0</v>
      </c>
      <c r="H245" s="189">
        <v>6005985.0500000007</v>
      </c>
      <c r="I245" s="189">
        <v>0</v>
      </c>
      <c r="J245" s="189">
        <v>0</v>
      </c>
      <c r="K245" s="189">
        <v>0</v>
      </c>
      <c r="L245" s="189">
        <v>0</v>
      </c>
      <c r="M245" s="189">
        <v>59102.5</v>
      </c>
      <c r="N245" s="189">
        <v>0</v>
      </c>
      <c r="O245" s="189">
        <v>0</v>
      </c>
      <c r="P245" s="264">
        <f t="shared" si="3"/>
        <v>6065087.5500000007</v>
      </c>
    </row>
    <row r="246" spans="1:16" x14ac:dyDescent="0.3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35">
      <c r="A247" s="255" t="s">
        <v>51</v>
      </c>
      <c r="B247" s="258" t="s">
        <v>22</v>
      </c>
      <c r="C247" s="256">
        <v>15106</v>
      </c>
      <c r="D247" s="259" t="s">
        <v>74</v>
      </c>
      <c r="E247" s="237">
        <v>106202284.93124399</v>
      </c>
      <c r="F247" s="237">
        <v>34040401.258104704</v>
      </c>
      <c r="G247" s="189">
        <v>0</v>
      </c>
      <c r="H247" s="189">
        <v>0</v>
      </c>
      <c r="I247" s="189">
        <v>48134727.909999996</v>
      </c>
      <c r="J247" s="189">
        <v>0</v>
      </c>
      <c r="K247" s="189">
        <v>0</v>
      </c>
      <c r="L247" s="189">
        <v>0</v>
      </c>
      <c r="M247" s="189">
        <v>0</v>
      </c>
      <c r="N247" s="189">
        <v>0</v>
      </c>
      <c r="O247" s="189">
        <v>0</v>
      </c>
      <c r="P247" s="264">
        <f t="shared" si="3"/>
        <v>48134727.909999996</v>
      </c>
    </row>
    <row r="248" spans="1:16" x14ac:dyDescent="0.35">
      <c r="A248" s="255" t="s">
        <v>51</v>
      </c>
      <c r="B248" s="258" t="s">
        <v>22</v>
      </c>
      <c r="C248" s="256">
        <v>15109</v>
      </c>
      <c r="D248" s="259" t="s">
        <v>251</v>
      </c>
      <c r="E248" s="237">
        <v>106194799.74464667</v>
      </c>
      <c r="F248" s="237">
        <v>34036797.827757254</v>
      </c>
      <c r="G248" s="189">
        <v>0</v>
      </c>
      <c r="H248" s="189">
        <v>0</v>
      </c>
      <c r="I248" s="189">
        <v>48134727.909999996</v>
      </c>
      <c r="J248" s="189">
        <v>0</v>
      </c>
      <c r="K248" s="189">
        <v>0</v>
      </c>
      <c r="L248" s="189">
        <v>0</v>
      </c>
      <c r="M248" s="189">
        <v>0</v>
      </c>
      <c r="N248" s="189">
        <v>0</v>
      </c>
      <c r="O248" s="189">
        <v>0</v>
      </c>
      <c r="P248" s="264">
        <f t="shared" si="3"/>
        <v>48134727.909999996</v>
      </c>
    </row>
    <row r="249" spans="1:16" x14ac:dyDescent="0.35">
      <c r="A249" s="255" t="s">
        <v>51</v>
      </c>
      <c r="B249" s="258" t="s">
        <v>22</v>
      </c>
      <c r="C249" s="256">
        <v>15114</v>
      </c>
      <c r="D249" s="259" t="s">
        <v>252</v>
      </c>
      <c r="E249" s="237">
        <v>2284619.5982291615</v>
      </c>
      <c r="F249" s="237">
        <v>637044.11867941555</v>
      </c>
      <c r="G249" s="189">
        <v>1660222.02</v>
      </c>
      <c r="H249" s="189">
        <v>0</v>
      </c>
      <c r="I249" s="189">
        <v>0</v>
      </c>
      <c r="J249" s="189">
        <v>0</v>
      </c>
      <c r="K249" s="189">
        <v>0</v>
      </c>
      <c r="L249" s="189">
        <v>0</v>
      </c>
      <c r="M249" s="189">
        <v>0</v>
      </c>
      <c r="N249" s="189">
        <v>0</v>
      </c>
      <c r="O249" s="189">
        <v>0</v>
      </c>
      <c r="P249" s="264">
        <f t="shared" si="3"/>
        <v>1660222.02</v>
      </c>
    </row>
    <row r="250" spans="1:16" x14ac:dyDescent="0.35">
      <c r="A250" s="255" t="s">
        <v>51</v>
      </c>
      <c r="B250" s="258" t="s">
        <v>22</v>
      </c>
      <c r="C250" s="256">
        <v>15131</v>
      </c>
      <c r="D250" s="259" t="s">
        <v>23</v>
      </c>
      <c r="E250" s="237">
        <v>71400821.834716439</v>
      </c>
      <c r="F250" s="237">
        <v>22880453.309947327</v>
      </c>
      <c r="G250" s="189">
        <v>0</v>
      </c>
      <c r="H250" s="189">
        <v>0</v>
      </c>
      <c r="I250" s="189">
        <v>32089818.600000001</v>
      </c>
      <c r="J250" s="189">
        <v>0</v>
      </c>
      <c r="K250" s="189">
        <v>0</v>
      </c>
      <c r="L250" s="189">
        <v>0</v>
      </c>
      <c r="M250" s="189">
        <v>425475</v>
      </c>
      <c r="N250" s="189">
        <v>0</v>
      </c>
      <c r="O250" s="189">
        <v>0</v>
      </c>
      <c r="P250" s="264">
        <f t="shared" si="3"/>
        <v>32515293.600000001</v>
      </c>
    </row>
    <row r="251" spans="1:16" x14ac:dyDescent="0.3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3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3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35">
      <c r="A254" s="221" t="s">
        <v>51</v>
      </c>
      <c r="B254" s="222" t="s">
        <v>22</v>
      </c>
      <c r="C254" s="186">
        <v>15176</v>
      </c>
      <c r="D254" s="187" t="s">
        <v>256</v>
      </c>
      <c r="E254" s="237">
        <v>105701718.10794213</v>
      </c>
      <c r="F254" s="237">
        <v>33880082.906696148</v>
      </c>
      <c r="G254" s="189">
        <v>0</v>
      </c>
      <c r="H254" s="189">
        <v>0</v>
      </c>
      <c r="I254" s="189">
        <v>48134727.970000006</v>
      </c>
      <c r="J254" s="189">
        <v>0</v>
      </c>
      <c r="K254" s="189">
        <v>0</v>
      </c>
      <c r="L254" s="189">
        <v>0</v>
      </c>
      <c r="M254" s="189">
        <v>0</v>
      </c>
      <c r="N254" s="189">
        <v>0</v>
      </c>
      <c r="O254" s="189">
        <v>0</v>
      </c>
      <c r="P254" s="189">
        <f t="shared" si="3"/>
        <v>48134727.970000006</v>
      </c>
    </row>
    <row r="255" spans="1:16" x14ac:dyDescent="0.3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35">
      <c r="A256" s="221" t="s">
        <v>51</v>
      </c>
      <c r="B256" s="222" t="s">
        <v>22</v>
      </c>
      <c r="C256" s="186">
        <v>15183</v>
      </c>
      <c r="D256" s="187" t="s">
        <v>258</v>
      </c>
      <c r="E256" s="237">
        <v>6460507.9496476408</v>
      </c>
      <c r="F256" s="237">
        <v>3110138.036485157</v>
      </c>
      <c r="G256" s="189">
        <v>0</v>
      </c>
      <c r="H256" s="189">
        <v>1866626.1900000002</v>
      </c>
      <c r="I256" s="189">
        <v>0</v>
      </c>
      <c r="J256" s="189">
        <v>0</v>
      </c>
      <c r="K256" s="189">
        <v>0</v>
      </c>
      <c r="L256" s="189">
        <v>0</v>
      </c>
      <c r="M256" s="189">
        <v>0</v>
      </c>
      <c r="N256" s="189">
        <v>0</v>
      </c>
      <c r="O256" s="189">
        <v>0</v>
      </c>
      <c r="P256" s="189">
        <f t="shared" si="3"/>
        <v>1866626.1900000002</v>
      </c>
    </row>
    <row r="257" spans="1:16" x14ac:dyDescent="0.35">
      <c r="A257" s="221" t="s">
        <v>51</v>
      </c>
      <c r="B257" s="222" t="s">
        <v>22</v>
      </c>
      <c r="C257" s="186">
        <v>15185</v>
      </c>
      <c r="D257" s="187" t="s">
        <v>259</v>
      </c>
      <c r="E257" s="237">
        <v>389383.33692917373</v>
      </c>
      <c r="F257" s="237">
        <v>108575.78429895532</v>
      </c>
      <c r="G257" s="189">
        <v>34601.300000000003</v>
      </c>
      <c r="H257" s="189">
        <v>0</v>
      </c>
      <c r="I257" s="189">
        <v>0</v>
      </c>
      <c r="J257" s="189">
        <v>0</v>
      </c>
      <c r="K257" s="189">
        <v>0</v>
      </c>
      <c r="L257" s="189">
        <v>0</v>
      </c>
      <c r="M257" s="189">
        <v>0</v>
      </c>
      <c r="N257" s="189">
        <v>0</v>
      </c>
      <c r="O257" s="189">
        <v>0</v>
      </c>
      <c r="P257" s="189">
        <f t="shared" si="3"/>
        <v>34601.300000000003</v>
      </c>
    </row>
    <row r="258" spans="1:16" x14ac:dyDescent="0.35">
      <c r="A258" s="221" t="s">
        <v>51</v>
      </c>
      <c r="B258" s="222" t="s">
        <v>22</v>
      </c>
      <c r="C258" s="186">
        <v>15187</v>
      </c>
      <c r="D258" s="187" t="s">
        <v>260</v>
      </c>
      <c r="E258" s="237">
        <v>10390830.215187669</v>
      </c>
      <c r="F258" s="237">
        <v>4950974.3953517145</v>
      </c>
      <c r="G258" s="189">
        <v>0</v>
      </c>
      <c r="H258" s="189">
        <v>4878402.3100000005</v>
      </c>
      <c r="I258" s="189">
        <v>0</v>
      </c>
      <c r="J258" s="189">
        <v>0</v>
      </c>
      <c r="K258" s="189">
        <v>0</v>
      </c>
      <c r="L258" s="189">
        <v>0</v>
      </c>
      <c r="M258" s="189">
        <v>73866.289999999979</v>
      </c>
      <c r="N258" s="189">
        <v>0</v>
      </c>
      <c r="O258" s="189">
        <v>0</v>
      </c>
      <c r="P258" s="189">
        <f t="shared" si="3"/>
        <v>4952268.6000000006</v>
      </c>
    </row>
    <row r="259" spans="1:16" x14ac:dyDescent="0.3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3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558646.4</v>
      </c>
      <c r="N260" s="189">
        <v>0</v>
      </c>
      <c r="O260" s="189">
        <v>0</v>
      </c>
      <c r="P260" s="189">
        <f t="shared" si="3"/>
        <v>558646.4</v>
      </c>
    </row>
    <row r="261" spans="1:16" x14ac:dyDescent="0.35">
      <c r="A261" s="255" t="s">
        <v>51</v>
      </c>
      <c r="B261" s="258" t="s">
        <v>22</v>
      </c>
      <c r="C261" s="256">
        <v>15212</v>
      </c>
      <c r="D261" s="259" t="s">
        <v>263</v>
      </c>
      <c r="E261" s="237">
        <v>106194799.65420809</v>
      </c>
      <c r="F261" s="237">
        <v>34036797.798770525</v>
      </c>
      <c r="G261" s="189">
        <v>0</v>
      </c>
      <c r="H261" s="189">
        <v>0</v>
      </c>
      <c r="I261" s="189">
        <v>48134727.909999996</v>
      </c>
      <c r="J261" s="189">
        <v>0</v>
      </c>
      <c r="K261" s="189">
        <v>0</v>
      </c>
      <c r="L261" s="189">
        <v>0</v>
      </c>
      <c r="M261" s="189">
        <v>0</v>
      </c>
      <c r="N261" s="189">
        <v>0</v>
      </c>
      <c r="O261" s="189">
        <v>0</v>
      </c>
      <c r="P261" s="264">
        <f t="shared" si="3"/>
        <v>48134727.909999996</v>
      </c>
    </row>
    <row r="262" spans="1:16" x14ac:dyDescent="0.35">
      <c r="A262" s="255" t="s">
        <v>51</v>
      </c>
      <c r="B262" s="258" t="s">
        <v>22</v>
      </c>
      <c r="C262" s="256">
        <v>15215</v>
      </c>
      <c r="D262" s="259" t="s">
        <v>264</v>
      </c>
      <c r="E262" s="237">
        <v>47943328.701469988</v>
      </c>
      <c r="F262" s="237">
        <v>18913205.752100386</v>
      </c>
      <c r="G262" s="189">
        <v>5807971.459999999</v>
      </c>
      <c r="H262" s="189">
        <v>10057724.899999999</v>
      </c>
      <c r="I262" s="189">
        <v>0</v>
      </c>
      <c r="J262" s="189">
        <v>8850277.9399999995</v>
      </c>
      <c r="K262" s="189">
        <v>0</v>
      </c>
      <c r="L262" s="189">
        <v>0</v>
      </c>
      <c r="M262" s="189">
        <v>77926.87</v>
      </c>
      <c r="N262" s="189">
        <v>0</v>
      </c>
      <c r="O262" s="189">
        <v>0</v>
      </c>
      <c r="P262" s="264">
        <f t="shared" si="3"/>
        <v>24793901.169999998</v>
      </c>
    </row>
    <row r="263" spans="1:16" x14ac:dyDescent="0.3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3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3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2078450</v>
      </c>
      <c r="N265" s="189">
        <v>0</v>
      </c>
      <c r="O265" s="189">
        <v>0</v>
      </c>
      <c r="P265" s="264">
        <f t="shared" si="3"/>
        <v>2078450</v>
      </c>
    </row>
    <row r="266" spans="1:16" x14ac:dyDescent="0.35">
      <c r="A266" s="255" t="s">
        <v>51</v>
      </c>
      <c r="B266" s="258" t="s">
        <v>22</v>
      </c>
      <c r="C266" s="256">
        <v>15226</v>
      </c>
      <c r="D266" s="259" t="s">
        <v>268</v>
      </c>
      <c r="E266" s="237">
        <v>5718320.4681416359</v>
      </c>
      <c r="F266" s="237">
        <v>1593037.0313966521</v>
      </c>
      <c r="G266" s="189">
        <v>0</v>
      </c>
      <c r="H266" s="189">
        <v>0</v>
      </c>
      <c r="I266" s="189">
        <v>0</v>
      </c>
      <c r="J266" s="189">
        <v>8850277.9399999995</v>
      </c>
      <c r="K266" s="189">
        <v>0</v>
      </c>
      <c r="L266" s="189">
        <v>0</v>
      </c>
      <c r="M266" s="189">
        <v>1486096.25</v>
      </c>
      <c r="N266" s="189">
        <v>0</v>
      </c>
      <c r="O266" s="189">
        <v>0</v>
      </c>
      <c r="P266" s="264">
        <f t="shared" si="3"/>
        <v>10336374.189999999</v>
      </c>
    </row>
    <row r="267" spans="1:16" x14ac:dyDescent="0.3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35">
      <c r="A268" s="255" t="s">
        <v>51</v>
      </c>
      <c r="B268" s="258" t="s">
        <v>22</v>
      </c>
      <c r="C268" s="256">
        <v>15236</v>
      </c>
      <c r="D268" s="259" t="s">
        <v>270</v>
      </c>
      <c r="E268" s="237">
        <v>212389596.1043056</v>
      </c>
      <c r="F268" s="237">
        <v>68073594.570582435</v>
      </c>
      <c r="G268" s="189">
        <v>0</v>
      </c>
      <c r="H268" s="189">
        <v>0</v>
      </c>
      <c r="I268" s="189">
        <v>96269455.849999994</v>
      </c>
      <c r="J268" s="189">
        <v>0</v>
      </c>
      <c r="K268" s="189">
        <v>0</v>
      </c>
      <c r="L268" s="189">
        <v>0</v>
      </c>
      <c r="M268" s="189">
        <v>0</v>
      </c>
      <c r="N268" s="189">
        <v>0</v>
      </c>
      <c r="O268" s="189">
        <v>0</v>
      </c>
      <c r="P268" s="264">
        <f t="shared" ref="P268:P331" si="4">SUM(G268:O268)</f>
        <v>96269455.849999994</v>
      </c>
    </row>
    <row r="269" spans="1:16" x14ac:dyDescent="0.35">
      <c r="A269" s="255" t="s">
        <v>51</v>
      </c>
      <c r="B269" s="258" t="s">
        <v>22</v>
      </c>
      <c r="C269" s="256">
        <v>15238</v>
      </c>
      <c r="D269" s="259" t="s">
        <v>271</v>
      </c>
      <c r="E269" s="237">
        <v>22499357.426186956</v>
      </c>
      <c r="F269" s="237">
        <v>6285145.2563045276</v>
      </c>
      <c r="G269" s="189">
        <v>8786732.3699999992</v>
      </c>
      <c r="H269" s="189">
        <v>0</v>
      </c>
      <c r="I269" s="189">
        <v>0</v>
      </c>
      <c r="J269" s="189">
        <v>0</v>
      </c>
      <c r="K269" s="189">
        <v>0</v>
      </c>
      <c r="L269" s="189">
        <v>0</v>
      </c>
      <c r="M269" s="189">
        <v>218593.75</v>
      </c>
      <c r="N269" s="189">
        <v>0</v>
      </c>
      <c r="O269" s="189">
        <v>0</v>
      </c>
      <c r="P269" s="264">
        <f t="shared" si="4"/>
        <v>9005326.1199999992</v>
      </c>
    </row>
    <row r="270" spans="1:16" x14ac:dyDescent="0.3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3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35">
      <c r="A272" s="221" t="s">
        <v>51</v>
      </c>
      <c r="B272" s="222" t="s">
        <v>22</v>
      </c>
      <c r="C272" s="186">
        <v>15272</v>
      </c>
      <c r="D272" s="187" t="s">
        <v>274</v>
      </c>
      <c r="E272" s="237">
        <v>49611523.709205121</v>
      </c>
      <c r="F272" s="237">
        <v>13831814.54174817</v>
      </c>
      <c r="G272" s="189">
        <v>23351332.939999998</v>
      </c>
      <c r="H272" s="189">
        <v>0</v>
      </c>
      <c r="I272" s="189">
        <v>0</v>
      </c>
      <c r="J272" s="189">
        <v>8850277.9399999995</v>
      </c>
      <c r="K272" s="189">
        <v>0</v>
      </c>
      <c r="L272" s="189">
        <v>0</v>
      </c>
      <c r="M272" s="189">
        <v>105387.75</v>
      </c>
      <c r="N272" s="189">
        <v>0</v>
      </c>
      <c r="O272" s="189">
        <v>0</v>
      </c>
      <c r="P272" s="189">
        <f t="shared" si="4"/>
        <v>32306998.629999995</v>
      </c>
    </row>
    <row r="273" spans="1:16" x14ac:dyDescent="0.3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3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35">
      <c r="A275" s="221" t="s">
        <v>51</v>
      </c>
      <c r="B275" s="222" t="s">
        <v>22</v>
      </c>
      <c r="C275" s="186">
        <v>15296</v>
      </c>
      <c r="D275" s="187" t="s">
        <v>277</v>
      </c>
      <c r="E275" s="237">
        <v>40124432.887725964</v>
      </c>
      <c r="F275" s="237">
        <v>18078826.091255557</v>
      </c>
      <c r="G275" s="189">
        <v>0</v>
      </c>
      <c r="H275" s="189">
        <v>30430972.629999995</v>
      </c>
      <c r="I275" s="189">
        <v>0</v>
      </c>
      <c r="J275" s="189">
        <v>8850277.9399999995</v>
      </c>
      <c r="K275" s="189">
        <v>0</v>
      </c>
      <c r="L275" s="189">
        <v>0</v>
      </c>
      <c r="M275" s="189">
        <v>136259.5</v>
      </c>
      <c r="N275" s="189">
        <v>0</v>
      </c>
      <c r="O275" s="189">
        <v>0</v>
      </c>
      <c r="P275" s="189">
        <f t="shared" si="4"/>
        <v>39417510.069999993</v>
      </c>
    </row>
    <row r="276" spans="1:16" x14ac:dyDescent="0.3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3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3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1508475</v>
      </c>
      <c r="N278" s="189">
        <v>0</v>
      </c>
      <c r="O278" s="189">
        <v>0</v>
      </c>
      <c r="P278" s="189">
        <f t="shared" si="4"/>
        <v>1508475</v>
      </c>
    </row>
    <row r="279" spans="1:16" x14ac:dyDescent="0.35">
      <c r="A279" s="221" t="s">
        <v>51</v>
      </c>
      <c r="B279" s="222" t="s">
        <v>22</v>
      </c>
      <c r="C279" s="186">
        <v>15325</v>
      </c>
      <c r="D279" s="187" t="s">
        <v>281</v>
      </c>
      <c r="E279" s="237">
        <v>76609812.730500758</v>
      </c>
      <c r="F279" s="237">
        <v>24329452.496585637</v>
      </c>
      <c r="G279" s="189">
        <v>0</v>
      </c>
      <c r="H279" s="189">
        <v>0</v>
      </c>
      <c r="I279" s="189">
        <v>32089818.530000001</v>
      </c>
      <c r="J279" s="189">
        <v>1965999.7</v>
      </c>
      <c r="K279" s="189">
        <v>0</v>
      </c>
      <c r="L279" s="189">
        <v>0</v>
      </c>
      <c r="M279" s="189">
        <v>200750</v>
      </c>
      <c r="N279" s="189">
        <v>0</v>
      </c>
      <c r="O279" s="189">
        <v>0</v>
      </c>
      <c r="P279" s="189">
        <f t="shared" si="4"/>
        <v>34256568.230000004</v>
      </c>
    </row>
    <row r="280" spans="1:16" x14ac:dyDescent="0.3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35">
      <c r="A281" s="255" t="s">
        <v>51</v>
      </c>
      <c r="B281" s="258" t="s">
        <v>22</v>
      </c>
      <c r="C281" s="256">
        <v>15362</v>
      </c>
      <c r="D281" s="259" t="s">
        <v>283</v>
      </c>
      <c r="E281" s="237">
        <v>39359977.909646787</v>
      </c>
      <c r="F281" s="237">
        <v>12272511.390642125</v>
      </c>
      <c r="G281" s="189">
        <v>0</v>
      </c>
      <c r="H281" s="189">
        <v>5764605.0299999993</v>
      </c>
      <c r="I281" s="189">
        <v>0</v>
      </c>
      <c r="J281" s="189">
        <v>8850277.9399999995</v>
      </c>
      <c r="K281" s="189">
        <v>0</v>
      </c>
      <c r="L281" s="189">
        <v>0</v>
      </c>
      <c r="M281" s="189">
        <v>16803581.5</v>
      </c>
      <c r="N281" s="189">
        <v>0</v>
      </c>
      <c r="O281" s="189">
        <v>0</v>
      </c>
      <c r="P281" s="264">
        <f t="shared" si="4"/>
        <v>31418464.469999999</v>
      </c>
    </row>
    <row r="282" spans="1:16" x14ac:dyDescent="0.3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35">
      <c r="A283" s="255" t="s">
        <v>51</v>
      </c>
      <c r="B283" s="258" t="s">
        <v>22</v>
      </c>
      <c r="C283" s="256">
        <v>15368</v>
      </c>
      <c r="D283" s="259" t="s">
        <v>112</v>
      </c>
      <c r="E283" s="237">
        <v>39476080.194949917</v>
      </c>
      <c r="F283" s="237">
        <v>19004087.527258348</v>
      </c>
      <c r="G283" s="189">
        <v>0</v>
      </c>
      <c r="H283" s="189">
        <v>14356285.759999996</v>
      </c>
      <c r="I283" s="189">
        <v>0</v>
      </c>
      <c r="J283" s="189">
        <v>0</v>
      </c>
      <c r="K283" s="189">
        <v>0</v>
      </c>
      <c r="L283" s="189">
        <v>0</v>
      </c>
      <c r="M283" s="189">
        <v>0</v>
      </c>
      <c r="N283" s="189">
        <v>0</v>
      </c>
      <c r="O283" s="189">
        <v>0</v>
      </c>
      <c r="P283" s="264">
        <f t="shared" si="4"/>
        <v>14356285.759999996</v>
      </c>
    </row>
    <row r="284" spans="1:16" x14ac:dyDescent="0.3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3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35">
      <c r="A286" s="255" t="s">
        <v>51</v>
      </c>
      <c r="B286" s="258" t="s">
        <v>22</v>
      </c>
      <c r="C286" s="256">
        <v>15401</v>
      </c>
      <c r="D286" s="259" t="s">
        <v>287</v>
      </c>
      <c r="E286" s="237">
        <v>106203013.19614378</v>
      </c>
      <c r="F286" s="237">
        <v>34039077.209944531</v>
      </c>
      <c r="G286" s="189">
        <v>0</v>
      </c>
      <c r="H286" s="189">
        <v>0</v>
      </c>
      <c r="I286" s="189">
        <v>52861569.099999994</v>
      </c>
      <c r="J286" s="189">
        <v>0</v>
      </c>
      <c r="K286" s="189">
        <v>0</v>
      </c>
      <c r="L286" s="189">
        <v>0</v>
      </c>
      <c r="M286" s="189">
        <v>0</v>
      </c>
      <c r="N286" s="189">
        <v>0</v>
      </c>
      <c r="O286" s="189">
        <v>0</v>
      </c>
      <c r="P286" s="264">
        <f t="shared" si="4"/>
        <v>52861569.099999994</v>
      </c>
    </row>
    <row r="287" spans="1:16" x14ac:dyDescent="0.35">
      <c r="A287" s="255" t="s">
        <v>51</v>
      </c>
      <c r="B287" s="258" t="s">
        <v>22</v>
      </c>
      <c r="C287" s="256">
        <v>15403</v>
      </c>
      <c r="D287" s="259" t="s">
        <v>288</v>
      </c>
      <c r="E287" s="237">
        <v>31357223.481538542</v>
      </c>
      <c r="F287" s="237">
        <v>15095607.687289918</v>
      </c>
      <c r="G287" s="189">
        <v>0</v>
      </c>
      <c r="H287" s="189">
        <v>15795665.040000001</v>
      </c>
      <c r="I287" s="189">
        <v>0</v>
      </c>
      <c r="J287" s="189">
        <v>0</v>
      </c>
      <c r="K287" s="189">
        <v>0</v>
      </c>
      <c r="L287" s="189">
        <v>0</v>
      </c>
      <c r="M287" s="189">
        <v>0</v>
      </c>
      <c r="N287" s="189">
        <v>0</v>
      </c>
      <c r="O287" s="189">
        <v>0</v>
      </c>
      <c r="P287" s="264">
        <f t="shared" si="4"/>
        <v>15795665.040000001</v>
      </c>
    </row>
    <row r="288" spans="1:16" x14ac:dyDescent="0.3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35">
      <c r="A289" s="255" t="s">
        <v>51</v>
      </c>
      <c r="B289" s="258" t="s">
        <v>22</v>
      </c>
      <c r="C289" s="256">
        <v>15425</v>
      </c>
      <c r="D289" s="259" t="s">
        <v>290</v>
      </c>
      <c r="E289" s="237">
        <v>106246125.83030987</v>
      </c>
      <c r="F289" s="237">
        <v>34051234.15815796</v>
      </c>
      <c r="G289" s="189">
        <v>0</v>
      </c>
      <c r="H289" s="189">
        <v>0</v>
      </c>
      <c r="I289" s="189">
        <v>48134727.909999996</v>
      </c>
      <c r="J289" s="189">
        <v>0</v>
      </c>
      <c r="K289" s="189">
        <v>0</v>
      </c>
      <c r="L289" s="189">
        <v>0</v>
      </c>
      <c r="M289" s="189">
        <v>0</v>
      </c>
      <c r="N289" s="189">
        <v>0</v>
      </c>
      <c r="O289" s="189">
        <v>0</v>
      </c>
      <c r="P289" s="264">
        <f t="shared" si="4"/>
        <v>48134727.909999996</v>
      </c>
    </row>
    <row r="290" spans="1:16" x14ac:dyDescent="0.35">
      <c r="A290" s="255" t="s">
        <v>51</v>
      </c>
      <c r="B290" s="258" t="s">
        <v>22</v>
      </c>
      <c r="C290" s="256">
        <v>15442</v>
      </c>
      <c r="D290" s="259" t="s">
        <v>291</v>
      </c>
      <c r="E290" s="237">
        <v>212389596.17536449</v>
      </c>
      <c r="F290" s="237">
        <v>68073594.593357727</v>
      </c>
      <c r="G290" s="189">
        <v>0</v>
      </c>
      <c r="H290" s="189">
        <v>0</v>
      </c>
      <c r="I290" s="189">
        <v>289508773.19999999</v>
      </c>
      <c r="J290" s="189">
        <v>0</v>
      </c>
      <c r="K290" s="189">
        <v>0</v>
      </c>
      <c r="L290" s="189">
        <v>0</v>
      </c>
      <c r="M290" s="189">
        <v>0</v>
      </c>
      <c r="N290" s="189">
        <v>0</v>
      </c>
      <c r="O290" s="189">
        <v>0</v>
      </c>
      <c r="P290" s="264">
        <f t="shared" si="4"/>
        <v>289508773.19999999</v>
      </c>
    </row>
    <row r="291" spans="1:16" x14ac:dyDescent="0.3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448811</v>
      </c>
      <c r="N291" s="189">
        <v>0</v>
      </c>
      <c r="O291" s="189">
        <v>0</v>
      </c>
      <c r="P291" s="189">
        <f t="shared" si="4"/>
        <v>448811</v>
      </c>
    </row>
    <row r="292" spans="1:16" x14ac:dyDescent="0.35">
      <c r="A292" s="221" t="s">
        <v>51</v>
      </c>
      <c r="B292" s="222" t="s">
        <v>22</v>
      </c>
      <c r="C292" s="186">
        <v>15464</v>
      </c>
      <c r="D292" s="187" t="s">
        <v>293</v>
      </c>
      <c r="E292" s="237">
        <v>29686484.746036611</v>
      </c>
      <c r="F292" s="237">
        <v>13133395.159852359</v>
      </c>
      <c r="G292" s="189">
        <v>0</v>
      </c>
      <c r="H292" s="189">
        <v>11268804.620000001</v>
      </c>
      <c r="I292" s="189">
        <v>0</v>
      </c>
      <c r="J292" s="189">
        <v>8850277.9399999995</v>
      </c>
      <c r="K292" s="189">
        <v>0</v>
      </c>
      <c r="L292" s="189">
        <v>0</v>
      </c>
      <c r="M292" s="189">
        <v>0</v>
      </c>
      <c r="N292" s="189">
        <v>0</v>
      </c>
      <c r="O292" s="189">
        <v>0</v>
      </c>
      <c r="P292" s="189">
        <f t="shared" si="4"/>
        <v>20119082.560000002</v>
      </c>
    </row>
    <row r="293" spans="1:16" x14ac:dyDescent="0.35">
      <c r="A293" s="221" t="s">
        <v>51</v>
      </c>
      <c r="B293" s="222" t="s">
        <v>22</v>
      </c>
      <c r="C293" s="186">
        <v>15466</v>
      </c>
      <c r="D293" s="187" t="s">
        <v>294</v>
      </c>
      <c r="E293" s="237">
        <v>12362966.855988305</v>
      </c>
      <c r="F293" s="237">
        <v>4784905.4577950034</v>
      </c>
      <c r="G293" s="189">
        <v>0</v>
      </c>
      <c r="H293" s="189">
        <v>4371163.8999999994</v>
      </c>
      <c r="I293" s="189">
        <v>0</v>
      </c>
      <c r="J293" s="189">
        <v>8850277.9399999995</v>
      </c>
      <c r="K293" s="189">
        <v>0</v>
      </c>
      <c r="L293" s="189">
        <v>0</v>
      </c>
      <c r="M293" s="189">
        <v>0</v>
      </c>
      <c r="N293" s="189">
        <v>0</v>
      </c>
      <c r="O293" s="189">
        <v>0</v>
      </c>
      <c r="P293" s="189">
        <f t="shared" si="4"/>
        <v>13221441.84</v>
      </c>
    </row>
    <row r="294" spans="1:16" x14ac:dyDescent="0.35">
      <c r="A294" s="221" t="s">
        <v>51</v>
      </c>
      <c r="B294" s="222" t="s">
        <v>22</v>
      </c>
      <c r="C294" s="186">
        <v>15469</v>
      </c>
      <c r="D294" s="187" t="s">
        <v>295</v>
      </c>
      <c r="E294" s="237">
        <v>5278564.6250685966</v>
      </c>
      <c r="F294" s="237">
        <v>1468621.2572422321</v>
      </c>
      <c r="G294" s="189">
        <v>1012262.31</v>
      </c>
      <c r="H294" s="189">
        <v>0</v>
      </c>
      <c r="I294" s="189">
        <v>0</v>
      </c>
      <c r="J294" s="189">
        <v>0</v>
      </c>
      <c r="K294" s="189">
        <v>0</v>
      </c>
      <c r="L294" s="189">
        <v>0</v>
      </c>
      <c r="M294" s="189">
        <v>961326.25</v>
      </c>
      <c r="N294" s="189">
        <v>0</v>
      </c>
      <c r="O294" s="189">
        <v>0</v>
      </c>
      <c r="P294" s="189">
        <f t="shared" si="4"/>
        <v>1973588.56</v>
      </c>
    </row>
    <row r="295" spans="1:16" x14ac:dyDescent="0.3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35">
      <c r="A296" s="221" t="s">
        <v>51</v>
      </c>
      <c r="B296" s="222" t="s">
        <v>22</v>
      </c>
      <c r="C296" s="186">
        <v>15480</v>
      </c>
      <c r="D296" s="187" t="s">
        <v>297</v>
      </c>
      <c r="E296" s="237">
        <v>212568335.31367821</v>
      </c>
      <c r="F296" s="237">
        <v>68123197.974620715</v>
      </c>
      <c r="G296" s="189">
        <v>0</v>
      </c>
      <c r="H296" s="189">
        <v>0</v>
      </c>
      <c r="I296" s="189">
        <v>203388283.85000002</v>
      </c>
      <c r="J296" s="189">
        <v>0</v>
      </c>
      <c r="K296" s="189">
        <v>0</v>
      </c>
      <c r="L296" s="189">
        <v>0</v>
      </c>
      <c r="M296" s="189">
        <v>0</v>
      </c>
      <c r="N296" s="189">
        <v>0</v>
      </c>
      <c r="O296" s="189">
        <v>0</v>
      </c>
      <c r="P296" s="189">
        <f t="shared" si="4"/>
        <v>203388283.85000002</v>
      </c>
    </row>
    <row r="297" spans="1:16" x14ac:dyDescent="0.35">
      <c r="A297" s="221" t="s">
        <v>51</v>
      </c>
      <c r="B297" s="222" t="s">
        <v>22</v>
      </c>
      <c r="C297" s="186">
        <v>15491</v>
      </c>
      <c r="D297" s="187" t="s">
        <v>298</v>
      </c>
      <c r="E297" s="237">
        <v>161221148.30246034</v>
      </c>
      <c r="F297" s="237">
        <v>44932935.509564169</v>
      </c>
      <c r="G297" s="189">
        <v>46291723.319999993</v>
      </c>
      <c r="H297" s="189">
        <v>0</v>
      </c>
      <c r="I297" s="189">
        <v>0</v>
      </c>
      <c r="J297" s="189">
        <v>150454725.14999998</v>
      </c>
      <c r="K297" s="189">
        <v>0</v>
      </c>
      <c r="L297" s="189">
        <v>0</v>
      </c>
      <c r="M297" s="189">
        <v>155704</v>
      </c>
      <c r="N297" s="189">
        <v>0</v>
      </c>
      <c r="O297" s="189">
        <v>0</v>
      </c>
      <c r="P297" s="189">
        <f t="shared" si="4"/>
        <v>196902152.46999997</v>
      </c>
    </row>
    <row r="298" spans="1:16" x14ac:dyDescent="0.3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3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565437</v>
      </c>
      <c r="N299" s="189">
        <v>0</v>
      </c>
      <c r="O299" s="189">
        <v>0</v>
      </c>
      <c r="P299" s="189">
        <f t="shared" si="4"/>
        <v>565437</v>
      </c>
    </row>
    <row r="300" spans="1:16" x14ac:dyDescent="0.35">
      <c r="A300" s="221" t="s">
        <v>51</v>
      </c>
      <c r="B300" s="222" t="s">
        <v>22</v>
      </c>
      <c r="C300" s="186">
        <v>15507</v>
      </c>
      <c r="D300" s="187" t="s">
        <v>301</v>
      </c>
      <c r="E300" s="237">
        <v>177001777.83328915</v>
      </c>
      <c r="F300" s="237">
        <v>56730895.007205695</v>
      </c>
      <c r="G300" s="189">
        <v>0</v>
      </c>
      <c r="H300" s="189">
        <v>0</v>
      </c>
      <c r="I300" s="189">
        <v>80224546.579999998</v>
      </c>
      <c r="J300" s="189">
        <v>0</v>
      </c>
      <c r="K300" s="189">
        <v>0</v>
      </c>
      <c r="L300" s="189">
        <v>0</v>
      </c>
      <c r="M300" s="189">
        <v>0</v>
      </c>
      <c r="N300" s="189">
        <v>0</v>
      </c>
      <c r="O300" s="189">
        <v>0</v>
      </c>
      <c r="P300" s="189">
        <f t="shared" si="4"/>
        <v>80224546.579999998</v>
      </c>
    </row>
    <row r="301" spans="1:16" x14ac:dyDescent="0.3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3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35">
      <c r="A303" s="255" t="s">
        <v>51</v>
      </c>
      <c r="B303" s="258" t="s">
        <v>22</v>
      </c>
      <c r="C303" s="256">
        <v>15516</v>
      </c>
      <c r="D303" s="259" t="s">
        <v>304</v>
      </c>
      <c r="E303" s="237">
        <v>75096706.712558687</v>
      </c>
      <c r="F303" s="237">
        <v>31657869.41482069</v>
      </c>
      <c r="G303" s="189">
        <v>0</v>
      </c>
      <c r="H303" s="189">
        <v>22940142.48</v>
      </c>
      <c r="I303" s="189">
        <v>0</v>
      </c>
      <c r="J303" s="189">
        <v>0</v>
      </c>
      <c r="K303" s="189">
        <v>0</v>
      </c>
      <c r="L303" s="189">
        <v>0</v>
      </c>
      <c r="M303" s="189">
        <v>10590010.199999999</v>
      </c>
      <c r="N303" s="189">
        <v>0</v>
      </c>
      <c r="O303" s="189">
        <v>0</v>
      </c>
      <c r="P303" s="264">
        <f t="shared" si="4"/>
        <v>33530152.68</v>
      </c>
    </row>
    <row r="304" spans="1:16" x14ac:dyDescent="0.3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3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35">
      <c r="A306" s="255" t="s">
        <v>51</v>
      </c>
      <c r="B306" s="258" t="s">
        <v>22</v>
      </c>
      <c r="C306" s="256">
        <v>15531</v>
      </c>
      <c r="D306" s="259" t="s">
        <v>307</v>
      </c>
      <c r="E306" s="237">
        <v>213868654.95722443</v>
      </c>
      <c r="F306" s="237">
        <v>68484060.458394095</v>
      </c>
      <c r="G306" s="189">
        <v>0</v>
      </c>
      <c r="H306" s="189">
        <v>0</v>
      </c>
      <c r="I306" s="189">
        <v>96269455.859999985</v>
      </c>
      <c r="J306" s="189">
        <v>0</v>
      </c>
      <c r="K306" s="189">
        <v>0</v>
      </c>
      <c r="L306" s="189">
        <v>0</v>
      </c>
      <c r="M306" s="189">
        <v>7934285.0099999988</v>
      </c>
      <c r="N306" s="189">
        <v>0</v>
      </c>
      <c r="O306" s="189">
        <v>0</v>
      </c>
      <c r="P306" s="264">
        <f t="shared" si="4"/>
        <v>104203740.86999999</v>
      </c>
    </row>
    <row r="307" spans="1:16" x14ac:dyDescent="0.3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35">
      <c r="A308" s="255" t="s">
        <v>51</v>
      </c>
      <c r="B308" s="258" t="s">
        <v>22</v>
      </c>
      <c r="C308" s="256">
        <v>15537</v>
      </c>
      <c r="D308" s="259" t="s">
        <v>309</v>
      </c>
      <c r="E308" s="237">
        <v>181190509.92970371</v>
      </c>
      <c r="F308" s="237">
        <v>51581343.139012478</v>
      </c>
      <c r="G308" s="189">
        <v>0</v>
      </c>
      <c r="H308" s="189">
        <v>21934847.469999999</v>
      </c>
      <c r="I308" s="189">
        <v>0</v>
      </c>
      <c r="J308" s="189">
        <v>480559590.76999992</v>
      </c>
      <c r="K308" s="189">
        <v>0</v>
      </c>
      <c r="L308" s="189">
        <v>0</v>
      </c>
      <c r="M308" s="189">
        <v>820898.75</v>
      </c>
      <c r="N308" s="189">
        <v>0</v>
      </c>
      <c r="O308" s="189">
        <v>0</v>
      </c>
      <c r="P308" s="264">
        <f t="shared" si="4"/>
        <v>503315336.98999989</v>
      </c>
    </row>
    <row r="309" spans="1:16" x14ac:dyDescent="0.35">
      <c r="A309" s="255" t="s">
        <v>51</v>
      </c>
      <c r="B309" s="258" t="s">
        <v>22</v>
      </c>
      <c r="C309" s="256">
        <v>15542</v>
      </c>
      <c r="D309" s="259" t="s">
        <v>310</v>
      </c>
      <c r="E309" s="237">
        <v>8171119.3536311015</v>
      </c>
      <c r="F309" s="237">
        <v>2386982.9072853043</v>
      </c>
      <c r="G309" s="189">
        <v>49145.82</v>
      </c>
      <c r="H309" s="189">
        <v>0</v>
      </c>
      <c r="I309" s="189">
        <v>0</v>
      </c>
      <c r="J309" s="189">
        <v>8850277.9399999995</v>
      </c>
      <c r="K309" s="189">
        <v>0</v>
      </c>
      <c r="L309" s="189">
        <v>0</v>
      </c>
      <c r="M309" s="189">
        <v>503435.38000000006</v>
      </c>
      <c r="N309" s="189">
        <v>0</v>
      </c>
      <c r="O309" s="189">
        <v>0</v>
      </c>
      <c r="P309" s="264">
        <f t="shared" si="4"/>
        <v>9402859.1400000006</v>
      </c>
    </row>
    <row r="310" spans="1:16" x14ac:dyDescent="0.3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3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2724773.5</v>
      </c>
      <c r="N311" s="189">
        <v>0</v>
      </c>
      <c r="O311" s="189">
        <v>0</v>
      </c>
      <c r="P311" s="189">
        <f t="shared" si="4"/>
        <v>2724773.5</v>
      </c>
    </row>
    <row r="312" spans="1:16" x14ac:dyDescent="0.35">
      <c r="A312" s="221" t="s">
        <v>51</v>
      </c>
      <c r="B312" s="222" t="s">
        <v>22</v>
      </c>
      <c r="C312" s="186">
        <v>15580</v>
      </c>
      <c r="D312" s="187" t="s">
        <v>313</v>
      </c>
      <c r="E312" s="237">
        <v>212389596.1689046</v>
      </c>
      <c r="F312" s="237">
        <v>68073594.59128724</v>
      </c>
      <c r="G312" s="189">
        <v>0</v>
      </c>
      <c r="H312" s="189">
        <v>0</v>
      </c>
      <c r="I312" s="189">
        <v>103307497.5</v>
      </c>
      <c r="J312" s="189">
        <v>0</v>
      </c>
      <c r="K312" s="189">
        <v>0</v>
      </c>
      <c r="L312" s="189">
        <v>0</v>
      </c>
      <c r="M312" s="189">
        <v>0</v>
      </c>
      <c r="N312" s="189">
        <v>0</v>
      </c>
      <c r="O312" s="189">
        <v>0</v>
      </c>
      <c r="P312" s="189">
        <f t="shared" si="4"/>
        <v>103307497.5</v>
      </c>
    </row>
    <row r="313" spans="1:16" x14ac:dyDescent="0.3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488795.5</v>
      </c>
      <c r="N313" s="189">
        <v>0</v>
      </c>
      <c r="O313" s="189">
        <v>0</v>
      </c>
      <c r="P313" s="189">
        <f t="shared" si="4"/>
        <v>488795.5</v>
      </c>
    </row>
    <row r="314" spans="1:16" x14ac:dyDescent="0.35">
      <c r="A314" s="221" t="s">
        <v>51</v>
      </c>
      <c r="B314" s="222" t="s">
        <v>22</v>
      </c>
      <c r="C314" s="186">
        <v>15600</v>
      </c>
      <c r="D314" s="187" t="s">
        <v>315</v>
      </c>
      <c r="E314" s="237">
        <v>128887446.6769655</v>
      </c>
      <c r="F314" s="237">
        <v>62046494.501158223</v>
      </c>
      <c r="G314" s="189">
        <v>0</v>
      </c>
      <c r="H314" s="189">
        <v>188029429.14000002</v>
      </c>
      <c r="I314" s="189">
        <v>0</v>
      </c>
      <c r="J314" s="189">
        <v>0</v>
      </c>
      <c r="K314" s="189">
        <v>0</v>
      </c>
      <c r="L314" s="189">
        <v>0</v>
      </c>
      <c r="M314" s="189">
        <v>0</v>
      </c>
      <c r="N314" s="189">
        <v>0</v>
      </c>
      <c r="O314" s="189">
        <v>0</v>
      </c>
      <c r="P314" s="189">
        <f t="shared" si="4"/>
        <v>188029429.14000002</v>
      </c>
    </row>
    <row r="315" spans="1:16" x14ac:dyDescent="0.35">
      <c r="A315" s="221" t="s">
        <v>51</v>
      </c>
      <c r="B315" s="222" t="s">
        <v>22</v>
      </c>
      <c r="C315" s="186">
        <v>15621</v>
      </c>
      <c r="D315" s="187" t="s">
        <v>316</v>
      </c>
      <c r="E315" s="237">
        <v>255765.84237852006</v>
      </c>
      <c r="F315" s="237">
        <v>70999.185308860178</v>
      </c>
      <c r="G315" s="189">
        <v>20284.97</v>
      </c>
      <c r="H315" s="189">
        <v>0</v>
      </c>
      <c r="I315" s="189">
        <v>0</v>
      </c>
      <c r="J315" s="189">
        <v>0</v>
      </c>
      <c r="K315" s="189">
        <v>0</v>
      </c>
      <c r="L315" s="189">
        <v>0</v>
      </c>
      <c r="M315" s="189">
        <v>0</v>
      </c>
      <c r="N315" s="189">
        <v>0</v>
      </c>
      <c r="O315" s="189">
        <v>0</v>
      </c>
      <c r="P315" s="189">
        <f t="shared" si="4"/>
        <v>20284.97</v>
      </c>
    </row>
    <row r="316" spans="1:16" x14ac:dyDescent="0.35">
      <c r="A316" s="221" t="s">
        <v>51</v>
      </c>
      <c r="B316" s="222" t="s">
        <v>22</v>
      </c>
      <c r="C316" s="186">
        <v>15632</v>
      </c>
      <c r="D316" s="187" t="s">
        <v>317</v>
      </c>
      <c r="E316" s="237">
        <v>13014973.055678766</v>
      </c>
      <c r="F316" s="237">
        <v>6265507.7680855878</v>
      </c>
      <c r="G316" s="189">
        <v>0</v>
      </c>
      <c r="H316" s="189">
        <v>57137.57</v>
      </c>
      <c r="I316" s="189">
        <v>0</v>
      </c>
      <c r="J316" s="189">
        <v>0</v>
      </c>
      <c r="K316" s="189">
        <v>0</v>
      </c>
      <c r="L316" s="189">
        <v>0</v>
      </c>
      <c r="M316" s="189">
        <v>0</v>
      </c>
      <c r="N316" s="189">
        <v>0</v>
      </c>
      <c r="O316" s="189">
        <v>0</v>
      </c>
      <c r="P316" s="189">
        <f t="shared" si="4"/>
        <v>57137.57</v>
      </c>
    </row>
    <row r="317" spans="1:16" x14ac:dyDescent="0.3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35">
      <c r="A318" s="221" t="s">
        <v>51</v>
      </c>
      <c r="B318" s="222" t="s">
        <v>22</v>
      </c>
      <c r="C318" s="186">
        <v>15646</v>
      </c>
      <c r="D318" s="187" t="s">
        <v>319</v>
      </c>
      <c r="E318" s="237">
        <v>273680500.70658529</v>
      </c>
      <c r="F318" s="237">
        <v>130727572.73791015</v>
      </c>
      <c r="G318" s="189">
        <v>0</v>
      </c>
      <c r="H318" s="189">
        <v>486698272.04999995</v>
      </c>
      <c r="I318" s="189">
        <v>0</v>
      </c>
      <c r="J318" s="189">
        <v>0</v>
      </c>
      <c r="K318" s="189">
        <v>0</v>
      </c>
      <c r="L318" s="189">
        <v>0</v>
      </c>
      <c r="M318" s="189">
        <v>1894219.75</v>
      </c>
      <c r="N318" s="189">
        <v>0</v>
      </c>
      <c r="O318" s="189">
        <v>0</v>
      </c>
      <c r="P318" s="189">
        <f t="shared" si="4"/>
        <v>488592491.79999995</v>
      </c>
    </row>
    <row r="319" spans="1:16" x14ac:dyDescent="0.3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3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3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35">
      <c r="A322" s="255" t="s">
        <v>51</v>
      </c>
      <c r="B322" s="258" t="s">
        <v>22</v>
      </c>
      <c r="C322" s="256">
        <v>15673</v>
      </c>
      <c r="D322" s="259" t="s">
        <v>323</v>
      </c>
      <c r="E322" s="237">
        <v>29745714.008998416</v>
      </c>
      <c r="F322" s="237">
        <v>14319814.677550405</v>
      </c>
      <c r="G322" s="189">
        <v>0</v>
      </c>
      <c r="H322" s="189">
        <v>28145927.369999997</v>
      </c>
      <c r="I322" s="189">
        <v>0</v>
      </c>
      <c r="J322" s="189">
        <v>0</v>
      </c>
      <c r="K322" s="189">
        <v>0</v>
      </c>
      <c r="L322" s="189">
        <v>0</v>
      </c>
      <c r="M322" s="189">
        <v>0</v>
      </c>
      <c r="N322" s="189">
        <v>0</v>
      </c>
      <c r="O322" s="189">
        <v>0</v>
      </c>
      <c r="P322" s="264">
        <f t="shared" si="4"/>
        <v>28145927.369999997</v>
      </c>
    </row>
    <row r="323" spans="1:16" x14ac:dyDescent="0.3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35">
      <c r="A324" s="255" t="s">
        <v>51</v>
      </c>
      <c r="B324" s="258" t="s">
        <v>22</v>
      </c>
      <c r="C324" s="256">
        <v>15681</v>
      </c>
      <c r="D324" s="259" t="s">
        <v>325</v>
      </c>
      <c r="E324" s="237">
        <v>212389596.1689046</v>
      </c>
      <c r="F324" s="237">
        <v>68073594.59128724</v>
      </c>
      <c r="G324" s="189">
        <v>0</v>
      </c>
      <c r="H324" s="189">
        <v>0</v>
      </c>
      <c r="I324" s="189">
        <v>174081514.99999997</v>
      </c>
      <c r="J324" s="189">
        <v>0</v>
      </c>
      <c r="K324" s="189">
        <v>0</v>
      </c>
      <c r="L324" s="189">
        <v>0</v>
      </c>
      <c r="M324" s="189">
        <v>0</v>
      </c>
      <c r="N324" s="189">
        <v>0</v>
      </c>
      <c r="O324" s="189">
        <v>0</v>
      </c>
      <c r="P324" s="264">
        <f t="shared" si="4"/>
        <v>174081514.99999997</v>
      </c>
    </row>
    <row r="325" spans="1:16" x14ac:dyDescent="0.3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3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3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3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35">
      <c r="A329" s="255" t="s">
        <v>51</v>
      </c>
      <c r="B329" s="258" t="s">
        <v>22</v>
      </c>
      <c r="C329" s="256">
        <v>15720</v>
      </c>
      <c r="D329" s="259" t="s">
        <v>330</v>
      </c>
      <c r="E329" s="237">
        <v>18413468.653836425</v>
      </c>
      <c r="F329" s="237">
        <v>7706478.8233167324</v>
      </c>
      <c r="G329" s="189">
        <v>0</v>
      </c>
      <c r="H329" s="189">
        <v>124521898.67999999</v>
      </c>
      <c r="I329" s="189">
        <v>0</v>
      </c>
      <c r="J329" s="189">
        <v>8850277.9499999993</v>
      </c>
      <c r="K329" s="189">
        <v>0</v>
      </c>
      <c r="L329" s="189">
        <v>0</v>
      </c>
      <c r="M329" s="189">
        <v>0</v>
      </c>
      <c r="N329" s="189">
        <v>0</v>
      </c>
      <c r="O329" s="189">
        <v>0</v>
      </c>
      <c r="P329" s="264">
        <f t="shared" si="4"/>
        <v>133372176.63</v>
      </c>
    </row>
    <row r="330" spans="1:16" x14ac:dyDescent="0.35">
      <c r="A330" s="255" t="s">
        <v>51</v>
      </c>
      <c r="B330" s="258" t="s">
        <v>22</v>
      </c>
      <c r="C330" s="256">
        <v>15723</v>
      </c>
      <c r="D330" s="259" t="s">
        <v>331</v>
      </c>
      <c r="E330" s="237">
        <v>74226625.830475897</v>
      </c>
      <c r="F330" s="237">
        <v>34575360.407288536</v>
      </c>
      <c r="G330" s="189">
        <v>0</v>
      </c>
      <c r="H330" s="189">
        <v>76726713.600000009</v>
      </c>
      <c r="I330" s="189">
        <v>0</v>
      </c>
      <c r="J330" s="189">
        <v>8850277.9499999993</v>
      </c>
      <c r="K330" s="189">
        <v>0</v>
      </c>
      <c r="L330" s="189">
        <v>0</v>
      </c>
      <c r="M330" s="189">
        <v>0</v>
      </c>
      <c r="N330" s="189">
        <v>0</v>
      </c>
      <c r="O330" s="189">
        <v>0</v>
      </c>
      <c r="P330" s="264">
        <f t="shared" si="4"/>
        <v>85576991.550000012</v>
      </c>
    </row>
    <row r="331" spans="1:16" x14ac:dyDescent="0.3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3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35">
      <c r="A333" s="221" t="s">
        <v>51</v>
      </c>
      <c r="B333" s="222" t="s">
        <v>22</v>
      </c>
      <c r="C333" s="186">
        <v>15755</v>
      </c>
      <c r="D333" s="187" t="s">
        <v>334</v>
      </c>
      <c r="E333" s="237">
        <v>216936821.93662164</v>
      </c>
      <c r="F333" s="237">
        <v>104435048.55621968</v>
      </c>
      <c r="G333" s="189">
        <v>0</v>
      </c>
      <c r="H333" s="189">
        <v>183748008.72999999</v>
      </c>
      <c r="I333" s="189">
        <v>0</v>
      </c>
      <c r="J333" s="189">
        <v>0</v>
      </c>
      <c r="K333" s="189">
        <v>0</v>
      </c>
      <c r="L333" s="189">
        <v>0</v>
      </c>
      <c r="M333" s="189">
        <v>0</v>
      </c>
      <c r="N333" s="189">
        <v>0</v>
      </c>
      <c r="O333" s="189">
        <v>0</v>
      </c>
      <c r="P333" s="189">
        <f t="shared" si="5"/>
        <v>183748008.72999999</v>
      </c>
    </row>
    <row r="334" spans="1:16" x14ac:dyDescent="0.35">
      <c r="A334" s="221" t="s">
        <v>51</v>
      </c>
      <c r="B334" s="222" t="s">
        <v>22</v>
      </c>
      <c r="C334" s="186">
        <v>15757</v>
      </c>
      <c r="D334" s="187" t="s">
        <v>335</v>
      </c>
      <c r="E334" s="237">
        <v>219839030.04220247</v>
      </c>
      <c r="F334" s="237">
        <v>105828223.60290603</v>
      </c>
      <c r="G334" s="189">
        <v>0</v>
      </c>
      <c r="H334" s="189">
        <v>326799080.28999996</v>
      </c>
      <c r="I334" s="189">
        <v>0</v>
      </c>
      <c r="J334" s="189">
        <v>0</v>
      </c>
      <c r="K334" s="189">
        <v>0</v>
      </c>
      <c r="L334" s="189">
        <v>0</v>
      </c>
      <c r="M334" s="189">
        <v>0</v>
      </c>
      <c r="N334" s="189">
        <v>0</v>
      </c>
      <c r="O334" s="189">
        <v>0</v>
      </c>
      <c r="P334" s="189">
        <f t="shared" si="5"/>
        <v>326799080.28999996</v>
      </c>
    </row>
    <row r="335" spans="1:16" x14ac:dyDescent="0.35">
      <c r="A335" s="221" t="s">
        <v>51</v>
      </c>
      <c r="B335" s="222" t="s">
        <v>22</v>
      </c>
      <c r="C335" s="186">
        <v>15759</v>
      </c>
      <c r="D335" s="187" t="s">
        <v>336</v>
      </c>
      <c r="E335" s="237">
        <v>188674915.70761517</v>
      </c>
      <c r="F335" s="237">
        <v>65112411.733348243</v>
      </c>
      <c r="G335" s="189">
        <v>0</v>
      </c>
      <c r="H335" s="189">
        <v>28943118.540000003</v>
      </c>
      <c r="I335" s="189">
        <v>0</v>
      </c>
      <c r="J335" s="189">
        <v>150454725.14999998</v>
      </c>
      <c r="K335" s="189">
        <v>0</v>
      </c>
      <c r="L335" s="189">
        <v>0</v>
      </c>
      <c r="M335" s="189">
        <v>25731411.089999989</v>
      </c>
      <c r="N335" s="189">
        <v>0</v>
      </c>
      <c r="O335" s="189">
        <v>0</v>
      </c>
      <c r="P335" s="189">
        <f t="shared" si="5"/>
        <v>205129254.77999997</v>
      </c>
    </row>
    <row r="336" spans="1:16" x14ac:dyDescent="0.35">
      <c r="A336" s="221" t="s">
        <v>51</v>
      </c>
      <c r="B336" s="222" t="s">
        <v>22</v>
      </c>
      <c r="C336" s="186">
        <v>15761</v>
      </c>
      <c r="D336" s="187" t="s">
        <v>337</v>
      </c>
      <c r="E336" s="237">
        <v>107413718.40603215</v>
      </c>
      <c r="F336" s="237">
        <v>34353516.402640916</v>
      </c>
      <c r="G336" s="189">
        <v>0</v>
      </c>
      <c r="H336" s="189">
        <v>0</v>
      </c>
      <c r="I336" s="189">
        <v>48134727.859999999</v>
      </c>
      <c r="J336" s="189">
        <v>0</v>
      </c>
      <c r="K336" s="189">
        <v>0</v>
      </c>
      <c r="L336" s="189">
        <v>0</v>
      </c>
      <c r="M336" s="189">
        <v>950141.5</v>
      </c>
      <c r="N336" s="189">
        <v>0</v>
      </c>
      <c r="O336" s="189">
        <v>0</v>
      </c>
      <c r="P336" s="189">
        <f t="shared" si="5"/>
        <v>49084869.359999999</v>
      </c>
    </row>
    <row r="337" spans="1:16" x14ac:dyDescent="0.3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791094</v>
      </c>
      <c r="N337" s="189">
        <v>0</v>
      </c>
      <c r="O337" s="189">
        <v>0</v>
      </c>
      <c r="P337" s="189">
        <f t="shared" si="5"/>
        <v>791094</v>
      </c>
    </row>
    <row r="338" spans="1:16" x14ac:dyDescent="0.3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3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3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3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3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35">
      <c r="A343" s="255" t="s">
        <v>51</v>
      </c>
      <c r="B343" s="258" t="s">
        <v>22</v>
      </c>
      <c r="C343" s="256">
        <v>15790</v>
      </c>
      <c r="D343" s="259" t="s">
        <v>344</v>
      </c>
      <c r="E343" s="237">
        <v>70455939.924887031</v>
      </c>
      <c r="F343" s="237">
        <v>32444074.386482395</v>
      </c>
      <c r="G343" s="189">
        <v>0</v>
      </c>
      <c r="H343" s="189">
        <v>76944537.290000021</v>
      </c>
      <c r="I343" s="189">
        <v>0</v>
      </c>
      <c r="J343" s="189">
        <v>8850277.9499999993</v>
      </c>
      <c r="K343" s="189">
        <v>0</v>
      </c>
      <c r="L343" s="189">
        <v>0</v>
      </c>
      <c r="M343" s="189">
        <v>197364.19</v>
      </c>
      <c r="N343" s="189">
        <v>0</v>
      </c>
      <c r="O343" s="189">
        <v>0</v>
      </c>
      <c r="P343" s="264">
        <f t="shared" si="5"/>
        <v>85992179.430000022</v>
      </c>
    </row>
    <row r="344" spans="1:16" x14ac:dyDescent="0.3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3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35">
      <c r="A346" s="255" t="s">
        <v>51</v>
      </c>
      <c r="B346" s="258" t="s">
        <v>22</v>
      </c>
      <c r="C346" s="256">
        <v>15806</v>
      </c>
      <c r="D346" s="259" t="s">
        <v>347</v>
      </c>
      <c r="E346" s="237">
        <v>58445742.144849271</v>
      </c>
      <c r="F346" s="237">
        <v>16295581.843273686</v>
      </c>
      <c r="G346" s="189">
        <v>38061103.719999991</v>
      </c>
      <c r="H346" s="189">
        <v>0</v>
      </c>
      <c r="I346" s="189">
        <v>0</v>
      </c>
      <c r="J346" s="189">
        <v>8850277.9499999993</v>
      </c>
      <c r="K346" s="189">
        <v>0</v>
      </c>
      <c r="L346" s="189">
        <v>0</v>
      </c>
      <c r="M346" s="189">
        <v>0</v>
      </c>
      <c r="N346" s="189">
        <v>0</v>
      </c>
      <c r="O346" s="189">
        <v>0</v>
      </c>
      <c r="P346" s="264">
        <f t="shared" si="5"/>
        <v>46911381.669999987</v>
      </c>
    </row>
    <row r="347" spans="1:16" x14ac:dyDescent="0.3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3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3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3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35">
      <c r="A351" s="221" t="s">
        <v>51</v>
      </c>
      <c r="B351" s="222" t="s">
        <v>22</v>
      </c>
      <c r="C351" s="186">
        <v>15820</v>
      </c>
      <c r="D351" s="187" t="s">
        <v>352</v>
      </c>
      <c r="E351" s="237">
        <v>58244853.778827578</v>
      </c>
      <c r="F351" s="237">
        <v>26725222.484520808</v>
      </c>
      <c r="G351" s="189">
        <v>0</v>
      </c>
      <c r="H351" s="189">
        <v>33679320.290000007</v>
      </c>
      <c r="I351" s="189">
        <v>0</v>
      </c>
      <c r="J351" s="189">
        <v>8850277.9499999993</v>
      </c>
      <c r="K351" s="189">
        <v>0</v>
      </c>
      <c r="L351" s="189">
        <v>0</v>
      </c>
      <c r="M351" s="189">
        <v>88986.25</v>
      </c>
      <c r="N351" s="189">
        <v>0</v>
      </c>
      <c r="O351" s="189">
        <v>0</v>
      </c>
      <c r="P351" s="189">
        <f t="shared" si="5"/>
        <v>42618584.49000001</v>
      </c>
    </row>
    <row r="352" spans="1:16" x14ac:dyDescent="0.3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35">
      <c r="A353" s="221" t="s">
        <v>51</v>
      </c>
      <c r="B353" s="222" t="s">
        <v>22</v>
      </c>
      <c r="C353" s="186">
        <v>15832</v>
      </c>
      <c r="D353" s="187" t="s">
        <v>354</v>
      </c>
      <c r="E353" s="237">
        <v>106194799.65420809</v>
      </c>
      <c r="F353" s="237">
        <v>34036797.798770525</v>
      </c>
      <c r="G353" s="189">
        <v>0</v>
      </c>
      <c r="H353" s="189">
        <v>0</v>
      </c>
      <c r="I353" s="189">
        <v>48134727.909999996</v>
      </c>
      <c r="J353" s="189">
        <v>0</v>
      </c>
      <c r="K353" s="189">
        <v>0</v>
      </c>
      <c r="L353" s="189">
        <v>0</v>
      </c>
      <c r="M353" s="189">
        <v>0</v>
      </c>
      <c r="N353" s="189">
        <v>0</v>
      </c>
      <c r="O353" s="189">
        <v>0</v>
      </c>
      <c r="P353" s="189">
        <f t="shared" si="5"/>
        <v>48134727.909999996</v>
      </c>
    </row>
    <row r="354" spans="1:16" x14ac:dyDescent="0.3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35">
      <c r="A355" s="221" t="s">
        <v>51</v>
      </c>
      <c r="B355" s="222" t="s">
        <v>22</v>
      </c>
      <c r="C355" s="186">
        <v>15837</v>
      </c>
      <c r="D355" s="187" t="s">
        <v>356</v>
      </c>
      <c r="E355" s="237">
        <v>7007759.9323191158</v>
      </c>
      <c r="F355" s="237">
        <v>3356731.4153552186</v>
      </c>
      <c r="G355" s="189">
        <v>0</v>
      </c>
      <c r="H355" s="189">
        <v>4065999.8799999994</v>
      </c>
      <c r="I355" s="189">
        <v>0</v>
      </c>
      <c r="J355" s="189">
        <v>0</v>
      </c>
      <c r="K355" s="189">
        <v>0</v>
      </c>
      <c r="L355" s="189">
        <v>0</v>
      </c>
      <c r="M355" s="189">
        <v>11204.48</v>
      </c>
      <c r="N355" s="189">
        <v>0</v>
      </c>
      <c r="O355" s="189">
        <v>0</v>
      </c>
      <c r="P355" s="189">
        <f t="shared" si="5"/>
        <v>4077204.3599999994</v>
      </c>
    </row>
    <row r="356" spans="1:16" x14ac:dyDescent="0.3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3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35">
      <c r="A358" s="221" t="s">
        <v>51</v>
      </c>
      <c r="B358" s="222" t="s">
        <v>22</v>
      </c>
      <c r="C358" s="186">
        <v>15861</v>
      </c>
      <c r="D358" s="187" t="s">
        <v>359</v>
      </c>
      <c r="E358" s="237">
        <v>2236983.6718880497</v>
      </c>
      <c r="F358" s="237">
        <v>1068793.2972860644</v>
      </c>
      <c r="G358" s="189">
        <v>0</v>
      </c>
      <c r="H358" s="189">
        <v>805134.40000000014</v>
      </c>
      <c r="I358" s="189">
        <v>0</v>
      </c>
      <c r="J358" s="189">
        <v>0</v>
      </c>
      <c r="K358" s="189">
        <v>0</v>
      </c>
      <c r="L358" s="189">
        <v>0</v>
      </c>
      <c r="M358" s="189">
        <v>0</v>
      </c>
      <c r="N358" s="189">
        <v>0</v>
      </c>
      <c r="O358" s="189">
        <v>0</v>
      </c>
      <c r="P358" s="189">
        <f t="shared" si="5"/>
        <v>805134.40000000014</v>
      </c>
    </row>
    <row r="359" spans="1:16" x14ac:dyDescent="0.3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3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35">
      <c r="A361" s="255" t="s">
        <v>51</v>
      </c>
      <c r="B361" s="258" t="s">
        <v>23</v>
      </c>
      <c r="C361" s="256">
        <v>17001</v>
      </c>
      <c r="D361" s="259" t="s">
        <v>362</v>
      </c>
      <c r="E361" s="237">
        <v>176236854.75754517</v>
      </c>
      <c r="F361" s="237">
        <v>49532429.07365644</v>
      </c>
      <c r="G361" s="189">
        <v>0</v>
      </c>
      <c r="H361" s="189">
        <v>0</v>
      </c>
      <c r="I361" s="189">
        <v>0</v>
      </c>
      <c r="J361" s="189">
        <v>0</v>
      </c>
      <c r="K361" s="189">
        <v>571469179.54999995</v>
      </c>
      <c r="L361" s="189">
        <v>0</v>
      </c>
      <c r="M361" s="189">
        <v>7060759.5099999998</v>
      </c>
      <c r="N361" s="189">
        <v>0</v>
      </c>
      <c r="O361" s="189">
        <v>0</v>
      </c>
      <c r="P361" s="264">
        <f t="shared" si="5"/>
        <v>578529939.05999994</v>
      </c>
    </row>
    <row r="362" spans="1:16" x14ac:dyDescent="0.3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1960638.82</v>
      </c>
      <c r="N362" s="189">
        <v>0</v>
      </c>
      <c r="O362" s="189">
        <v>0</v>
      </c>
      <c r="P362" s="264">
        <f t="shared" si="5"/>
        <v>1960638.82</v>
      </c>
    </row>
    <row r="363" spans="1:16" x14ac:dyDescent="0.35">
      <c r="A363" s="255" t="s">
        <v>51</v>
      </c>
      <c r="B363" s="258" t="s">
        <v>23</v>
      </c>
      <c r="C363" s="256">
        <v>17042</v>
      </c>
      <c r="D363" s="259" t="s">
        <v>364</v>
      </c>
      <c r="E363" s="237">
        <v>2067414.2001099458</v>
      </c>
      <c r="F363" s="237">
        <v>573745.25505301321</v>
      </c>
      <c r="G363" s="189">
        <v>0</v>
      </c>
      <c r="H363" s="189">
        <v>0</v>
      </c>
      <c r="I363" s="189">
        <v>0</v>
      </c>
      <c r="J363" s="189">
        <v>0</v>
      </c>
      <c r="K363" s="189">
        <v>8109176.4700000007</v>
      </c>
      <c r="L363" s="189">
        <v>0</v>
      </c>
      <c r="M363" s="189">
        <v>607306.25</v>
      </c>
      <c r="N363" s="189">
        <v>0</v>
      </c>
      <c r="O363" s="189">
        <v>0</v>
      </c>
      <c r="P363" s="264">
        <f t="shared" si="5"/>
        <v>8716482.7200000007</v>
      </c>
    </row>
    <row r="364" spans="1:16" x14ac:dyDescent="0.3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3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35">
      <c r="A366" s="255" t="s">
        <v>51</v>
      </c>
      <c r="B366" s="258" t="s">
        <v>23</v>
      </c>
      <c r="C366" s="256">
        <v>17174</v>
      </c>
      <c r="D366" s="259" t="s">
        <v>367</v>
      </c>
      <c r="E366" s="237">
        <v>89098099.265350625</v>
      </c>
      <c r="F366" s="237">
        <v>25032053.918531589</v>
      </c>
      <c r="G366" s="189">
        <v>0</v>
      </c>
      <c r="H366" s="189">
        <v>0</v>
      </c>
      <c r="I366" s="189">
        <v>0</v>
      </c>
      <c r="J366" s="189">
        <v>0</v>
      </c>
      <c r="K366" s="189">
        <v>191219642.00999999</v>
      </c>
      <c r="L366" s="189">
        <v>0</v>
      </c>
      <c r="M366" s="189">
        <v>378149.75</v>
      </c>
      <c r="N366" s="189">
        <v>0</v>
      </c>
      <c r="O366" s="189">
        <v>0</v>
      </c>
      <c r="P366" s="264">
        <f t="shared" si="5"/>
        <v>191597791.75999999</v>
      </c>
    </row>
    <row r="367" spans="1:16" x14ac:dyDescent="0.3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416360.5</v>
      </c>
      <c r="N367" s="189">
        <v>0</v>
      </c>
      <c r="O367" s="189">
        <v>0</v>
      </c>
      <c r="P367" s="264">
        <f t="shared" si="5"/>
        <v>416360.5</v>
      </c>
    </row>
    <row r="368" spans="1:16" x14ac:dyDescent="0.35">
      <c r="A368" s="255" t="s">
        <v>51</v>
      </c>
      <c r="B368" s="258" t="s">
        <v>23</v>
      </c>
      <c r="C368" s="256">
        <v>17380</v>
      </c>
      <c r="D368" s="259" t="s">
        <v>369</v>
      </c>
      <c r="E368" s="237">
        <v>13749708.391326783</v>
      </c>
      <c r="F368" s="237">
        <v>3836717.0098329834</v>
      </c>
      <c r="G368" s="189">
        <v>0</v>
      </c>
      <c r="H368" s="189">
        <v>0</v>
      </c>
      <c r="I368" s="189">
        <v>0</v>
      </c>
      <c r="J368" s="189">
        <v>0</v>
      </c>
      <c r="K368" s="189">
        <v>159179468.73999998</v>
      </c>
      <c r="L368" s="189">
        <v>0</v>
      </c>
      <c r="M368" s="189">
        <v>2617970.75</v>
      </c>
      <c r="N368" s="189">
        <v>0</v>
      </c>
      <c r="O368" s="189">
        <v>0</v>
      </c>
      <c r="P368" s="264">
        <f t="shared" si="5"/>
        <v>161797439.48999998</v>
      </c>
    </row>
    <row r="369" spans="1:16" x14ac:dyDescent="0.3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3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35">
      <c r="A371" s="221" t="s">
        <v>51</v>
      </c>
      <c r="B371" s="222" t="s">
        <v>23</v>
      </c>
      <c r="C371" s="186">
        <v>17442</v>
      </c>
      <c r="D371" s="187" t="s">
        <v>372</v>
      </c>
      <c r="E371" s="237">
        <v>5690496924.7544632</v>
      </c>
      <c r="F371" s="237">
        <v>1600140928.8516941</v>
      </c>
      <c r="G371" s="189">
        <v>0</v>
      </c>
      <c r="H371" s="189">
        <v>0</v>
      </c>
      <c r="I371" s="189">
        <v>0</v>
      </c>
      <c r="J371" s="189">
        <v>0</v>
      </c>
      <c r="K371" s="189">
        <v>2711750122.7799997</v>
      </c>
      <c r="L371" s="189">
        <v>0</v>
      </c>
      <c r="M371" s="189">
        <v>0</v>
      </c>
      <c r="N371" s="189">
        <v>0</v>
      </c>
      <c r="O371" s="189">
        <v>0</v>
      </c>
      <c r="P371" s="189">
        <f t="shared" si="5"/>
        <v>2711750122.7799997</v>
      </c>
    </row>
    <row r="372" spans="1:16" x14ac:dyDescent="0.3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3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3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4609837.62</v>
      </c>
      <c r="N374" s="189">
        <v>0</v>
      </c>
      <c r="O374" s="189">
        <v>0</v>
      </c>
      <c r="P374" s="189">
        <f t="shared" si="5"/>
        <v>66815537.909999996</v>
      </c>
    </row>
    <row r="375" spans="1:16" x14ac:dyDescent="0.3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3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35">
      <c r="A377" s="221" t="s">
        <v>51</v>
      </c>
      <c r="B377" s="222" t="s">
        <v>23</v>
      </c>
      <c r="C377" s="186">
        <v>17524</v>
      </c>
      <c r="D377" s="187" t="s">
        <v>378</v>
      </c>
      <c r="E377" s="237">
        <v>877738690.24126017</v>
      </c>
      <c r="F377" s="237">
        <v>246808644.7286922</v>
      </c>
      <c r="G377" s="189">
        <v>0</v>
      </c>
      <c r="H377" s="189">
        <v>0</v>
      </c>
      <c r="I377" s="189">
        <v>0</v>
      </c>
      <c r="J377" s="189">
        <v>0</v>
      </c>
      <c r="K377" s="189">
        <v>176686995.07999998</v>
      </c>
      <c r="L377" s="189">
        <v>0</v>
      </c>
      <c r="M377" s="189">
        <v>0</v>
      </c>
      <c r="N377" s="189">
        <v>0</v>
      </c>
      <c r="O377" s="189">
        <v>0</v>
      </c>
      <c r="P377" s="189">
        <f t="shared" si="5"/>
        <v>176686995.07999998</v>
      </c>
    </row>
    <row r="378" spans="1:16" x14ac:dyDescent="0.3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35">
      <c r="A379" s="221" t="s">
        <v>51</v>
      </c>
      <c r="B379" s="222" t="s">
        <v>23</v>
      </c>
      <c r="C379" s="186">
        <v>17614</v>
      </c>
      <c r="D379" s="187" t="s">
        <v>380</v>
      </c>
      <c r="E379" s="237">
        <v>380496.8459778243</v>
      </c>
      <c r="F379" s="237">
        <v>106993.92067141249</v>
      </c>
      <c r="G379" s="189">
        <v>0</v>
      </c>
      <c r="H379" s="189">
        <v>0</v>
      </c>
      <c r="I379" s="189">
        <v>0</v>
      </c>
      <c r="J379" s="189">
        <v>0</v>
      </c>
      <c r="K379" s="189">
        <v>32110392.480000004</v>
      </c>
      <c r="L379" s="189">
        <v>0</v>
      </c>
      <c r="M379" s="189">
        <v>0</v>
      </c>
      <c r="N379" s="189">
        <v>0</v>
      </c>
      <c r="O379" s="189">
        <v>0</v>
      </c>
      <c r="P379" s="189">
        <f t="shared" si="5"/>
        <v>32110392.480000004</v>
      </c>
    </row>
    <row r="380" spans="1:16" x14ac:dyDescent="0.3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3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3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3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35">
      <c r="A384" s="255" t="s">
        <v>51</v>
      </c>
      <c r="B384" s="258" t="s">
        <v>23</v>
      </c>
      <c r="C384" s="256">
        <v>17777</v>
      </c>
      <c r="D384" s="259" t="s">
        <v>384</v>
      </c>
      <c r="E384" s="237">
        <v>24785378.927438244</v>
      </c>
      <c r="F384" s="237">
        <v>6961337.2937001623</v>
      </c>
      <c r="G384" s="189">
        <v>0</v>
      </c>
      <c r="H384" s="189">
        <v>0</v>
      </c>
      <c r="I384" s="189">
        <v>0</v>
      </c>
      <c r="J384" s="189">
        <v>0</v>
      </c>
      <c r="K384" s="189">
        <v>168432019.58000001</v>
      </c>
      <c r="L384" s="189">
        <v>0</v>
      </c>
      <c r="M384" s="189">
        <v>1983960.5899999999</v>
      </c>
      <c r="N384" s="189">
        <v>0</v>
      </c>
      <c r="O384" s="189">
        <v>0</v>
      </c>
      <c r="P384" s="264">
        <f t="shared" si="5"/>
        <v>170415980.17000002</v>
      </c>
    </row>
    <row r="385" spans="1:16" x14ac:dyDescent="0.35">
      <c r="A385" s="255" t="s">
        <v>51</v>
      </c>
      <c r="B385" s="258" t="s">
        <v>23</v>
      </c>
      <c r="C385" s="256">
        <v>17867</v>
      </c>
      <c r="D385" s="259" t="s">
        <v>385</v>
      </c>
      <c r="E385" s="237">
        <v>13519363.607186645</v>
      </c>
      <c r="F385" s="237">
        <v>3752661.6376440064</v>
      </c>
      <c r="G385" s="189">
        <v>562278.18000000005</v>
      </c>
      <c r="H385" s="189">
        <v>0</v>
      </c>
      <c r="I385" s="189">
        <v>0</v>
      </c>
      <c r="J385" s="189">
        <v>0</v>
      </c>
      <c r="K385" s="189">
        <v>11428869.739999998</v>
      </c>
      <c r="L385" s="189">
        <v>0</v>
      </c>
      <c r="M385" s="189">
        <v>3279483</v>
      </c>
      <c r="N385" s="189">
        <v>0</v>
      </c>
      <c r="O385" s="189">
        <v>0</v>
      </c>
      <c r="P385" s="264">
        <f t="shared" si="5"/>
        <v>15270630.919999998</v>
      </c>
    </row>
    <row r="386" spans="1:16" x14ac:dyDescent="0.3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941402.5</v>
      </c>
      <c r="N386" s="189">
        <v>0</v>
      </c>
      <c r="O386" s="189">
        <v>0</v>
      </c>
      <c r="P386" s="264">
        <f t="shared" si="5"/>
        <v>941402.5</v>
      </c>
    </row>
    <row r="387" spans="1:16" x14ac:dyDescent="0.3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6706463.4900000002</v>
      </c>
      <c r="N387" s="189">
        <v>0</v>
      </c>
      <c r="O387" s="189">
        <v>0</v>
      </c>
      <c r="P387" s="264">
        <f t="shared" si="5"/>
        <v>6706463.4900000002</v>
      </c>
    </row>
    <row r="388" spans="1:16" x14ac:dyDescent="0.3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14518107.25</v>
      </c>
      <c r="N388" s="189">
        <v>0</v>
      </c>
      <c r="O388" s="189">
        <v>0</v>
      </c>
      <c r="P388" s="264">
        <f t="shared" si="5"/>
        <v>14518107.25</v>
      </c>
    </row>
    <row r="389" spans="1:16" x14ac:dyDescent="0.3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3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3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3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3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3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3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3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3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3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3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3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35">
      <c r="A401" s="255" t="s">
        <v>51</v>
      </c>
      <c r="B401" s="258" t="s">
        <v>24</v>
      </c>
      <c r="C401" s="256">
        <v>18756</v>
      </c>
      <c r="D401" s="259" t="s">
        <v>401</v>
      </c>
      <c r="E401" s="237">
        <v>0</v>
      </c>
      <c r="F401" s="237">
        <v>0</v>
      </c>
      <c r="G401" s="189">
        <v>0</v>
      </c>
      <c r="H401" s="189">
        <v>0</v>
      </c>
      <c r="I401" s="189">
        <v>0</v>
      </c>
      <c r="J401" s="189">
        <v>0</v>
      </c>
      <c r="K401" s="189">
        <v>60576897.560000002</v>
      </c>
      <c r="L401" s="189">
        <v>0</v>
      </c>
      <c r="M401" s="189">
        <v>0</v>
      </c>
      <c r="N401" s="189">
        <v>0</v>
      </c>
      <c r="O401" s="189">
        <v>0</v>
      </c>
      <c r="P401" s="264">
        <f t="shared" si="6"/>
        <v>60576897.560000002</v>
      </c>
    </row>
    <row r="402" spans="1:16" x14ac:dyDescent="0.3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3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3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3065851.6399999997</v>
      </c>
      <c r="N404" s="189">
        <v>0</v>
      </c>
      <c r="O404" s="189">
        <v>0</v>
      </c>
      <c r="P404" s="264">
        <f t="shared" si="6"/>
        <v>3065851.6399999997</v>
      </c>
    </row>
    <row r="405" spans="1:16" x14ac:dyDescent="0.3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3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3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3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35">
      <c r="A409" s="255" t="s">
        <v>51</v>
      </c>
      <c r="B409" s="258" t="s">
        <v>25</v>
      </c>
      <c r="C409" s="256">
        <v>19110</v>
      </c>
      <c r="D409" s="259" t="s">
        <v>406</v>
      </c>
      <c r="E409" s="237">
        <v>2407444689.2523527</v>
      </c>
      <c r="F409" s="237">
        <v>679307190.90590096</v>
      </c>
      <c r="G409" s="189">
        <v>0</v>
      </c>
      <c r="H409" s="189">
        <v>4312039.1300000008</v>
      </c>
      <c r="I409" s="189">
        <v>0</v>
      </c>
      <c r="J409" s="189">
        <v>0</v>
      </c>
      <c r="K409" s="189">
        <v>96542559.429999992</v>
      </c>
      <c r="L409" s="189">
        <v>0</v>
      </c>
      <c r="M409" s="189">
        <v>6343.5</v>
      </c>
      <c r="N409" s="189">
        <v>0</v>
      </c>
      <c r="O409" s="189">
        <v>0</v>
      </c>
      <c r="P409" s="264">
        <f t="shared" si="6"/>
        <v>100860942.05999999</v>
      </c>
    </row>
    <row r="410" spans="1:16" x14ac:dyDescent="0.3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3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3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2191245.25</v>
      </c>
      <c r="N412" s="189">
        <v>0</v>
      </c>
      <c r="O412" s="189">
        <v>0</v>
      </c>
      <c r="P412" s="189">
        <f t="shared" si="6"/>
        <v>2191245.25</v>
      </c>
    </row>
    <row r="413" spans="1:16" x14ac:dyDescent="0.3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35">
      <c r="A414" s="221" t="s">
        <v>51</v>
      </c>
      <c r="B414" s="222" t="s">
        <v>25</v>
      </c>
      <c r="C414" s="186">
        <v>19256</v>
      </c>
      <c r="D414" s="187" t="s">
        <v>411</v>
      </c>
      <c r="E414" s="237">
        <v>86368734.623437226</v>
      </c>
      <c r="F414" s="237">
        <v>24407510.408983603</v>
      </c>
      <c r="G414" s="189">
        <v>0</v>
      </c>
      <c r="H414" s="189">
        <v>915464.74</v>
      </c>
      <c r="I414" s="189">
        <v>0</v>
      </c>
      <c r="J414" s="189">
        <v>0</v>
      </c>
      <c r="K414" s="189">
        <v>33456947.900000002</v>
      </c>
      <c r="L414" s="189">
        <v>0</v>
      </c>
      <c r="M414" s="189">
        <v>190238.19</v>
      </c>
      <c r="N414" s="189">
        <v>0</v>
      </c>
      <c r="O414" s="189">
        <v>0</v>
      </c>
      <c r="P414" s="189">
        <f t="shared" si="6"/>
        <v>34562650.829999998</v>
      </c>
    </row>
    <row r="415" spans="1:16" x14ac:dyDescent="0.3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3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4978664.6899999995</v>
      </c>
      <c r="N416" s="189">
        <v>0</v>
      </c>
      <c r="O416" s="189">
        <v>0</v>
      </c>
      <c r="P416" s="189">
        <f t="shared" si="6"/>
        <v>4978664.6899999995</v>
      </c>
    </row>
    <row r="417" spans="1:16" x14ac:dyDescent="0.35">
      <c r="A417" s="221" t="s">
        <v>51</v>
      </c>
      <c r="B417" s="222" t="s">
        <v>25</v>
      </c>
      <c r="C417" s="186">
        <v>19318</v>
      </c>
      <c r="D417" s="187" t="s">
        <v>413</v>
      </c>
      <c r="E417" s="237">
        <v>2770765439.3719888</v>
      </c>
      <c r="F417" s="237">
        <v>779125784.87785971</v>
      </c>
      <c r="G417" s="189">
        <v>0</v>
      </c>
      <c r="H417" s="189">
        <v>0</v>
      </c>
      <c r="I417" s="189">
        <v>0</v>
      </c>
      <c r="J417" s="189">
        <v>0</v>
      </c>
      <c r="K417" s="189">
        <v>30189375.959999997</v>
      </c>
      <c r="L417" s="189">
        <v>0</v>
      </c>
      <c r="M417" s="189">
        <v>95516</v>
      </c>
      <c r="N417" s="189">
        <v>0</v>
      </c>
      <c r="O417" s="189">
        <v>0</v>
      </c>
      <c r="P417" s="189">
        <f t="shared" si="6"/>
        <v>30284891.959999997</v>
      </c>
    </row>
    <row r="418" spans="1:16" x14ac:dyDescent="0.3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3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35">
      <c r="A420" s="221" t="s">
        <v>51</v>
      </c>
      <c r="B420" s="222" t="s">
        <v>25</v>
      </c>
      <c r="C420" s="186">
        <v>19392</v>
      </c>
      <c r="D420" s="187" t="s">
        <v>416</v>
      </c>
      <c r="E420" s="237">
        <v>163659.15396164835</v>
      </c>
      <c r="F420" s="237">
        <v>45418.408670353878</v>
      </c>
      <c r="G420" s="189">
        <v>0</v>
      </c>
      <c r="H420" s="189">
        <v>0</v>
      </c>
      <c r="I420" s="189">
        <v>0</v>
      </c>
      <c r="J420" s="189">
        <v>0</v>
      </c>
      <c r="K420" s="189">
        <v>44663168.5</v>
      </c>
      <c r="L420" s="189">
        <v>0</v>
      </c>
      <c r="M420" s="189">
        <v>1596827.57</v>
      </c>
      <c r="N420" s="189">
        <v>0</v>
      </c>
      <c r="O420" s="189">
        <v>0</v>
      </c>
      <c r="P420" s="189">
        <f t="shared" si="6"/>
        <v>46259996.07</v>
      </c>
    </row>
    <row r="421" spans="1:16" x14ac:dyDescent="0.3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3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3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827612.04</v>
      </c>
      <c r="N423" s="189">
        <v>0</v>
      </c>
      <c r="O423" s="189">
        <v>0</v>
      </c>
      <c r="P423" s="264">
        <f t="shared" si="6"/>
        <v>827612.04</v>
      </c>
    </row>
    <row r="424" spans="1:16" x14ac:dyDescent="0.3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4327171</v>
      </c>
      <c r="N424" s="189">
        <v>0</v>
      </c>
      <c r="O424" s="189">
        <v>0</v>
      </c>
      <c r="P424" s="264">
        <f t="shared" si="6"/>
        <v>4327171</v>
      </c>
    </row>
    <row r="425" spans="1:16" x14ac:dyDescent="0.3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3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3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3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3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3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3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1670845.75</v>
      </c>
      <c r="N431" s="189">
        <v>0</v>
      </c>
      <c r="O431" s="189">
        <v>0</v>
      </c>
      <c r="P431" s="189">
        <f t="shared" si="6"/>
        <v>1670845.75</v>
      </c>
    </row>
    <row r="432" spans="1:16" x14ac:dyDescent="0.3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3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3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3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3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3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3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35">
      <c r="A439" s="221" t="s">
        <v>51</v>
      </c>
      <c r="B439" s="222" t="s">
        <v>25</v>
      </c>
      <c r="C439" s="186">
        <v>19780</v>
      </c>
      <c r="D439" s="187" t="s">
        <v>433</v>
      </c>
      <c r="E439" s="237">
        <v>37030238.723578073</v>
      </c>
      <c r="F439" s="237">
        <v>10471211.269333597</v>
      </c>
      <c r="G439" s="189">
        <v>0</v>
      </c>
      <c r="H439" s="189">
        <v>18049.5</v>
      </c>
      <c r="I439" s="189">
        <v>0</v>
      </c>
      <c r="J439" s="189">
        <v>0</v>
      </c>
      <c r="K439" s="189">
        <v>490225385.12</v>
      </c>
      <c r="L439" s="189">
        <v>0</v>
      </c>
      <c r="M439" s="189">
        <v>0</v>
      </c>
      <c r="N439" s="189">
        <v>0</v>
      </c>
      <c r="O439" s="189">
        <v>0</v>
      </c>
      <c r="P439" s="189">
        <f t="shared" si="6"/>
        <v>490243434.62</v>
      </c>
    </row>
    <row r="440" spans="1:16" x14ac:dyDescent="0.3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3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35">
      <c r="A442" s="255" t="s">
        <v>51</v>
      </c>
      <c r="B442" s="258" t="s">
        <v>25</v>
      </c>
      <c r="C442" s="256">
        <v>19809</v>
      </c>
      <c r="D442" s="259" t="s">
        <v>435</v>
      </c>
      <c r="E442" s="237">
        <v>994422294.29647708</v>
      </c>
      <c r="F442" s="237">
        <v>279626864.70216417</v>
      </c>
      <c r="G442" s="189">
        <v>0</v>
      </c>
      <c r="H442" s="189">
        <v>0</v>
      </c>
      <c r="I442" s="189">
        <v>0</v>
      </c>
      <c r="J442" s="189">
        <v>0</v>
      </c>
      <c r="K442" s="189">
        <v>266762505.64999998</v>
      </c>
      <c r="L442" s="189">
        <v>0</v>
      </c>
      <c r="M442" s="189">
        <v>0</v>
      </c>
      <c r="N442" s="189">
        <v>0</v>
      </c>
      <c r="O442" s="189">
        <v>0</v>
      </c>
      <c r="P442" s="264">
        <f t="shared" si="6"/>
        <v>266762505.64999998</v>
      </c>
    </row>
    <row r="443" spans="1:16" x14ac:dyDescent="0.3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3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3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1697551.2200000002</v>
      </c>
      <c r="N445" s="189">
        <v>0</v>
      </c>
      <c r="O445" s="189">
        <v>0</v>
      </c>
      <c r="P445" s="264">
        <f t="shared" si="6"/>
        <v>1697551.2200000002</v>
      </c>
    </row>
    <row r="446" spans="1:16" x14ac:dyDescent="0.35">
      <c r="A446" s="255" t="s">
        <v>51</v>
      </c>
      <c r="B446" s="258" t="s">
        <v>26</v>
      </c>
      <c r="C446" s="256">
        <v>20001</v>
      </c>
      <c r="D446" s="259" t="s">
        <v>439</v>
      </c>
      <c r="E446" s="237">
        <v>12626873.11990108</v>
      </c>
      <c r="F446" s="237">
        <v>3504315.6213289984</v>
      </c>
      <c r="G446" s="189">
        <v>27219.78</v>
      </c>
      <c r="H446" s="189">
        <v>0</v>
      </c>
      <c r="I446" s="189">
        <v>0</v>
      </c>
      <c r="J446" s="189">
        <v>0</v>
      </c>
      <c r="K446" s="189">
        <v>0</v>
      </c>
      <c r="L446" s="189">
        <v>0</v>
      </c>
      <c r="M446" s="189">
        <v>6650807.4099999992</v>
      </c>
      <c r="N446" s="189">
        <v>0</v>
      </c>
      <c r="O446" s="189">
        <v>0</v>
      </c>
      <c r="P446" s="264">
        <f t="shared" si="6"/>
        <v>6678027.1899999995</v>
      </c>
    </row>
    <row r="447" spans="1:16" x14ac:dyDescent="0.3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35">
      <c r="A448" s="255" t="s">
        <v>51</v>
      </c>
      <c r="B448" s="258" t="s">
        <v>26</v>
      </c>
      <c r="C448" s="256">
        <v>20013</v>
      </c>
      <c r="D448" s="259" t="s">
        <v>441</v>
      </c>
      <c r="E448" s="237">
        <v>14060431364.874519</v>
      </c>
      <c r="F448" s="237">
        <v>8716002408.1335373</v>
      </c>
      <c r="G448" s="189">
        <v>0</v>
      </c>
      <c r="H448" s="189">
        <v>12466010602.669996</v>
      </c>
      <c r="I448" s="189">
        <v>0</v>
      </c>
      <c r="J448" s="189">
        <v>0</v>
      </c>
      <c r="K448" s="189">
        <v>0</v>
      </c>
      <c r="L448" s="189">
        <v>0</v>
      </c>
      <c r="M448" s="189">
        <v>0</v>
      </c>
      <c r="N448" s="189">
        <v>0</v>
      </c>
      <c r="O448" s="189">
        <v>0</v>
      </c>
      <c r="P448" s="264">
        <f t="shared" si="6"/>
        <v>12466010602.669996</v>
      </c>
    </row>
    <row r="449" spans="1:16" x14ac:dyDescent="0.3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35">
      <c r="A450" s="255" t="s">
        <v>51</v>
      </c>
      <c r="B450" s="258" t="s">
        <v>26</v>
      </c>
      <c r="C450" s="256">
        <v>20045</v>
      </c>
      <c r="D450" s="259" t="s">
        <v>443</v>
      </c>
      <c r="E450" s="237">
        <v>38398360162.003174</v>
      </c>
      <c r="F450" s="237">
        <v>23801920037.457314</v>
      </c>
      <c r="G450" s="189">
        <v>0</v>
      </c>
      <c r="H450" s="189">
        <v>100990288129.17</v>
      </c>
      <c r="I450" s="189">
        <v>0</v>
      </c>
      <c r="J450" s="189">
        <v>0</v>
      </c>
      <c r="K450" s="189">
        <v>0</v>
      </c>
      <c r="L450" s="189">
        <v>0</v>
      </c>
      <c r="M450" s="189">
        <v>0</v>
      </c>
      <c r="N450" s="189">
        <v>0</v>
      </c>
      <c r="O450" s="189">
        <v>0</v>
      </c>
      <c r="P450" s="264">
        <f t="shared" si="6"/>
        <v>100990288129.17</v>
      </c>
    </row>
    <row r="451" spans="1:16" x14ac:dyDescent="0.35">
      <c r="A451" s="221" t="s">
        <v>51</v>
      </c>
      <c r="B451" s="222" t="s">
        <v>26</v>
      </c>
      <c r="C451" s="186">
        <v>20060</v>
      </c>
      <c r="D451" s="187" t="s">
        <v>444</v>
      </c>
      <c r="E451" s="237">
        <v>21325776.586902753</v>
      </c>
      <c r="F451" s="237">
        <v>5938646.249108823</v>
      </c>
      <c r="G451" s="189">
        <v>18453430.049999997</v>
      </c>
      <c r="H451" s="189">
        <v>0</v>
      </c>
      <c r="I451" s="189">
        <v>0</v>
      </c>
      <c r="J451" s="189">
        <v>0</v>
      </c>
      <c r="K451" s="189">
        <v>0</v>
      </c>
      <c r="L451" s="189">
        <v>0</v>
      </c>
      <c r="M451" s="189">
        <v>2571591</v>
      </c>
      <c r="N451" s="189">
        <v>0</v>
      </c>
      <c r="O451" s="189">
        <v>0</v>
      </c>
      <c r="P451" s="189">
        <f t="shared" si="6"/>
        <v>21025021.049999997</v>
      </c>
    </row>
    <row r="452" spans="1:16" x14ac:dyDescent="0.3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35">
      <c r="A453" s="221" t="s">
        <v>51</v>
      </c>
      <c r="B453" s="222" t="s">
        <v>26</v>
      </c>
      <c r="C453" s="186">
        <v>20178</v>
      </c>
      <c r="D453" s="187" t="s">
        <v>446</v>
      </c>
      <c r="E453" s="237">
        <v>7277728984.4913654</v>
      </c>
      <c r="F453" s="237">
        <v>4509721041.2548895</v>
      </c>
      <c r="G453" s="189">
        <v>0</v>
      </c>
      <c r="H453" s="189">
        <v>3570375272.1699982</v>
      </c>
      <c r="I453" s="189">
        <v>0</v>
      </c>
      <c r="J453" s="189">
        <v>0</v>
      </c>
      <c r="K453" s="189">
        <v>0</v>
      </c>
      <c r="L453" s="189">
        <v>0</v>
      </c>
      <c r="M453" s="189">
        <v>0</v>
      </c>
      <c r="N453" s="189">
        <v>0</v>
      </c>
      <c r="O453" s="189">
        <v>0</v>
      </c>
      <c r="P453" s="189">
        <f t="shared" si="6"/>
        <v>3570375272.1699982</v>
      </c>
    </row>
    <row r="454" spans="1:16" x14ac:dyDescent="0.35">
      <c r="A454" s="221" t="s">
        <v>51</v>
      </c>
      <c r="B454" s="222" t="s">
        <v>26</v>
      </c>
      <c r="C454" s="186">
        <v>20228</v>
      </c>
      <c r="D454" s="187" t="s">
        <v>447</v>
      </c>
      <c r="E454" s="237">
        <v>7249989.1500777565</v>
      </c>
      <c r="F454" s="237">
        <v>2016793.9779389631</v>
      </c>
      <c r="G454" s="189">
        <v>2967867.9000000004</v>
      </c>
      <c r="H454" s="189">
        <v>0</v>
      </c>
      <c r="I454" s="189">
        <v>0</v>
      </c>
      <c r="J454" s="189">
        <v>0</v>
      </c>
      <c r="K454" s="189">
        <v>0</v>
      </c>
      <c r="L454" s="189">
        <v>0</v>
      </c>
      <c r="M454" s="189">
        <v>782623.34000000008</v>
      </c>
      <c r="N454" s="189">
        <v>0</v>
      </c>
      <c r="O454" s="189">
        <v>0</v>
      </c>
      <c r="P454" s="189">
        <f t="shared" si="6"/>
        <v>3750491.24</v>
      </c>
    </row>
    <row r="455" spans="1:16" x14ac:dyDescent="0.3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168342.75</v>
      </c>
      <c r="N455" s="189">
        <v>0</v>
      </c>
      <c r="O455" s="189">
        <v>0</v>
      </c>
      <c r="P455" s="189">
        <f t="shared" si="6"/>
        <v>168342.75</v>
      </c>
    </row>
    <row r="456" spans="1:16" x14ac:dyDescent="0.35">
      <c r="A456" s="221" t="s">
        <v>51</v>
      </c>
      <c r="B456" s="222" t="s">
        <v>26</v>
      </c>
      <c r="C456" s="186">
        <v>20250</v>
      </c>
      <c r="D456" s="187" t="s">
        <v>449</v>
      </c>
      <c r="E456" s="237">
        <v>5702067637.9340134</v>
      </c>
      <c r="F456" s="237">
        <v>3534691835.4346294</v>
      </c>
      <c r="G456" s="189">
        <v>0</v>
      </c>
      <c r="H456" s="189">
        <v>1022941488.8699999</v>
      </c>
      <c r="I456" s="189">
        <v>0</v>
      </c>
      <c r="J456" s="189">
        <v>0</v>
      </c>
      <c r="K456" s="189">
        <v>0</v>
      </c>
      <c r="L456" s="189">
        <v>0</v>
      </c>
      <c r="M456" s="189">
        <v>0</v>
      </c>
      <c r="N456" s="189">
        <v>0</v>
      </c>
      <c r="O456" s="189">
        <v>0</v>
      </c>
      <c r="P456" s="189">
        <f t="shared" si="6"/>
        <v>1022941488.8699999</v>
      </c>
    </row>
    <row r="457" spans="1:16" x14ac:dyDescent="0.3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3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3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35">
      <c r="A460" s="221" t="s">
        <v>51</v>
      </c>
      <c r="B460" s="222" t="s">
        <v>26</v>
      </c>
      <c r="C460" s="186">
        <v>20400</v>
      </c>
      <c r="D460" s="187" t="s">
        <v>453</v>
      </c>
      <c r="E460" s="237">
        <v>52164159159.766983</v>
      </c>
      <c r="F460" s="237">
        <v>32335999706.176811</v>
      </c>
      <c r="G460" s="189">
        <v>0</v>
      </c>
      <c r="H460" s="189">
        <v>19780245820.690002</v>
      </c>
      <c r="I460" s="189">
        <v>0</v>
      </c>
      <c r="J460" s="189">
        <v>0</v>
      </c>
      <c r="K460" s="189">
        <v>0</v>
      </c>
      <c r="L460" s="189">
        <v>0</v>
      </c>
      <c r="M460" s="189">
        <v>0</v>
      </c>
      <c r="N460" s="189">
        <v>0</v>
      </c>
      <c r="O460" s="189">
        <v>0</v>
      </c>
      <c r="P460" s="189">
        <f t="shared" ref="P460:P523" si="7">SUM(G460:O460)</f>
        <v>19780245820.690002</v>
      </c>
    </row>
    <row r="461" spans="1:16" x14ac:dyDescent="0.35">
      <c r="A461" s="255" t="s">
        <v>51</v>
      </c>
      <c r="B461" s="258" t="s">
        <v>26</v>
      </c>
      <c r="C461" s="256">
        <v>20443</v>
      </c>
      <c r="D461" s="259" t="s">
        <v>454</v>
      </c>
      <c r="E461" s="237">
        <v>2695491.6358216302</v>
      </c>
      <c r="F461" s="237">
        <v>751306.80740727182</v>
      </c>
      <c r="G461" s="189">
        <v>2962206.74</v>
      </c>
      <c r="H461" s="189">
        <v>0</v>
      </c>
      <c r="I461" s="189">
        <v>0</v>
      </c>
      <c r="J461" s="189">
        <v>0</v>
      </c>
      <c r="K461" s="189">
        <v>0</v>
      </c>
      <c r="L461" s="189">
        <v>0</v>
      </c>
      <c r="M461" s="189">
        <v>0</v>
      </c>
      <c r="N461" s="189">
        <v>0</v>
      </c>
      <c r="O461" s="189">
        <v>0</v>
      </c>
      <c r="P461" s="264">
        <f t="shared" si="7"/>
        <v>2962206.74</v>
      </c>
    </row>
    <row r="462" spans="1:16" x14ac:dyDescent="0.3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3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3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3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3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3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2106586.6</v>
      </c>
      <c r="N467" s="189">
        <v>0</v>
      </c>
      <c r="O467" s="189">
        <v>0</v>
      </c>
      <c r="P467" s="264">
        <f t="shared" si="7"/>
        <v>2106586.6</v>
      </c>
    </row>
    <row r="468" spans="1:16" x14ac:dyDescent="0.3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3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1567092.51</v>
      </c>
      <c r="N469" s="189">
        <v>0</v>
      </c>
      <c r="O469" s="189">
        <v>0</v>
      </c>
      <c r="P469" s="264">
        <f t="shared" si="7"/>
        <v>1567092.51</v>
      </c>
    </row>
    <row r="470" spans="1:16" x14ac:dyDescent="0.3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35">
      <c r="A471" s="221" t="s">
        <v>51</v>
      </c>
      <c r="B471" s="222" t="s">
        <v>27</v>
      </c>
      <c r="C471" s="186">
        <v>23001</v>
      </c>
      <c r="D471" s="187" t="s">
        <v>464</v>
      </c>
      <c r="E471" s="237">
        <v>28305980.193254292</v>
      </c>
      <c r="F471" s="237">
        <v>7859274.2950275326</v>
      </c>
      <c r="G471" s="189">
        <v>914388.05</v>
      </c>
      <c r="H471" s="189">
        <v>0</v>
      </c>
      <c r="I471" s="189">
        <v>0</v>
      </c>
      <c r="J471" s="189">
        <v>0</v>
      </c>
      <c r="K471" s="189">
        <v>0</v>
      </c>
      <c r="L471" s="189">
        <v>0</v>
      </c>
      <c r="M471" s="189">
        <v>10688107.75</v>
      </c>
      <c r="N471" s="189">
        <v>0</v>
      </c>
      <c r="O471" s="189">
        <v>0</v>
      </c>
      <c r="P471" s="189">
        <f t="shared" si="7"/>
        <v>11602495.800000001</v>
      </c>
    </row>
    <row r="472" spans="1:16" x14ac:dyDescent="0.35">
      <c r="A472" s="221" t="s">
        <v>51</v>
      </c>
      <c r="B472" s="222" t="s">
        <v>27</v>
      </c>
      <c r="C472" s="186">
        <v>23068</v>
      </c>
      <c r="D472" s="187" t="s">
        <v>465</v>
      </c>
      <c r="E472" s="237">
        <v>3998546665.3314867</v>
      </c>
      <c r="F472" s="237">
        <v>1898156174.0960579</v>
      </c>
      <c r="G472" s="189">
        <v>0</v>
      </c>
      <c r="H472" s="189">
        <v>0</v>
      </c>
      <c r="I472" s="189">
        <v>0</v>
      </c>
      <c r="J472" s="189">
        <v>0</v>
      </c>
      <c r="K472" s="189">
        <v>2248857081.71</v>
      </c>
      <c r="L472" s="189">
        <v>500848194.70999998</v>
      </c>
      <c r="M472" s="189">
        <v>1583849.75</v>
      </c>
      <c r="N472" s="189">
        <v>0</v>
      </c>
      <c r="O472" s="189">
        <v>0</v>
      </c>
      <c r="P472" s="189">
        <f t="shared" si="7"/>
        <v>2751289126.1700001</v>
      </c>
    </row>
    <row r="473" spans="1:16" x14ac:dyDescent="0.3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3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3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3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3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3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3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3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3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3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3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35">
      <c r="A484" s="255" t="s">
        <v>51</v>
      </c>
      <c r="B484" s="258" t="s">
        <v>27</v>
      </c>
      <c r="C484" s="256">
        <v>23466</v>
      </c>
      <c r="D484" s="257" t="s">
        <v>476</v>
      </c>
      <c r="E484" s="237">
        <v>11093302093.102058</v>
      </c>
      <c r="F484" s="237">
        <v>6641060932.2719994</v>
      </c>
      <c r="G484" s="189">
        <v>0</v>
      </c>
      <c r="H484" s="189">
        <v>0</v>
      </c>
      <c r="I484" s="189">
        <v>0</v>
      </c>
      <c r="J484" s="189">
        <v>47313242.160000004</v>
      </c>
      <c r="K484" s="189">
        <v>0</v>
      </c>
      <c r="L484" s="189">
        <v>4923657377.4799995</v>
      </c>
      <c r="M484" s="189">
        <v>6052913</v>
      </c>
      <c r="N484" s="189">
        <v>0</v>
      </c>
      <c r="O484" s="189">
        <v>0</v>
      </c>
      <c r="P484" s="264">
        <f t="shared" si="7"/>
        <v>4977023532.6399994</v>
      </c>
    </row>
    <row r="485" spans="1:16" x14ac:dyDescent="0.3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3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4263451.82</v>
      </c>
      <c r="N486" s="189">
        <v>0</v>
      </c>
      <c r="O486" s="189">
        <v>0</v>
      </c>
      <c r="P486" s="264">
        <f t="shared" si="7"/>
        <v>505111646.52999997</v>
      </c>
    </row>
    <row r="487" spans="1:16" x14ac:dyDescent="0.3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3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35">
      <c r="A489" s="255" t="s">
        <v>51</v>
      </c>
      <c r="B489" s="258" t="s">
        <v>27</v>
      </c>
      <c r="C489" s="256">
        <v>23580</v>
      </c>
      <c r="D489" s="259" t="s">
        <v>481</v>
      </c>
      <c r="E489" s="237">
        <v>5239491540.6372538</v>
      </c>
      <c r="F489" s="237">
        <v>3110044728.2994947</v>
      </c>
      <c r="G489" s="189">
        <v>0</v>
      </c>
      <c r="H489" s="189">
        <v>464475683.80000013</v>
      </c>
      <c r="I489" s="189">
        <v>0</v>
      </c>
      <c r="J489" s="189">
        <v>0</v>
      </c>
      <c r="K489" s="189">
        <v>177327662.88000003</v>
      </c>
      <c r="L489" s="189">
        <v>1592010861.1600001</v>
      </c>
      <c r="M489" s="189">
        <v>0</v>
      </c>
      <c r="N489" s="189">
        <v>0</v>
      </c>
      <c r="O489" s="189">
        <v>0</v>
      </c>
      <c r="P489" s="264">
        <f t="shared" si="7"/>
        <v>2233814207.8400002</v>
      </c>
    </row>
    <row r="490" spans="1:16" x14ac:dyDescent="0.3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3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3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3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3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3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35">
      <c r="A496" s="221" t="s">
        <v>51</v>
      </c>
      <c r="B496" s="222" t="s">
        <v>27</v>
      </c>
      <c r="C496" s="186">
        <v>23682</v>
      </c>
      <c r="D496" s="191" t="s">
        <v>487</v>
      </c>
      <c r="E496" s="237">
        <v>1382053866.0068741</v>
      </c>
      <c r="F496" s="237">
        <v>822835287.2887423</v>
      </c>
      <c r="G496" s="189">
        <v>0</v>
      </c>
      <c r="H496" s="189">
        <v>0</v>
      </c>
      <c r="I496" s="189">
        <v>0</v>
      </c>
      <c r="J496" s="189">
        <v>0</v>
      </c>
      <c r="K496" s="189">
        <v>915113043.23000002</v>
      </c>
      <c r="L496" s="189">
        <v>472275561.35999995</v>
      </c>
      <c r="M496" s="189">
        <v>0</v>
      </c>
      <c r="N496" s="189">
        <v>0</v>
      </c>
      <c r="O496" s="189">
        <v>0</v>
      </c>
      <c r="P496" s="189">
        <f t="shared" si="7"/>
        <v>1387388604.5899999</v>
      </c>
    </row>
    <row r="497" spans="1:16" x14ac:dyDescent="0.3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3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3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3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190079.25</v>
      </c>
      <c r="N500" s="189">
        <v>0</v>
      </c>
      <c r="O500" s="189">
        <v>0</v>
      </c>
      <c r="P500" s="189">
        <f t="shared" si="7"/>
        <v>190079.25</v>
      </c>
    </row>
    <row r="501" spans="1:16" x14ac:dyDescent="0.3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3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3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3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3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10068.5</v>
      </c>
      <c r="N505" s="189">
        <v>0</v>
      </c>
      <c r="O505" s="189">
        <v>0</v>
      </c>
      <c r="P505" s="264">
        <f t="shared" si="7"/>
        <v>10068.5</v>
      </c>
    </row>
    <row r="506" spans="1:16" x14ac:dyDescent="0.3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3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3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5180255.5</v>
      </c>
      <c r="N508" s="189">
        <v>0</v>
      </c>
      <c r="O508" s="189">
        <v>0</v>
      </c>
      <c r="P508" s="264">
        <f t="shared" si="7"/>
        <v>5180255.5</v>
      </c>
    </row>
    <row r="509" spans="1:16" x14ac:dyDescent="0.3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3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3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3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3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3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3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3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5425002.5</v>
      </c>
      <c r="N516" s="189">
        <v>0</v>
      </c>
      <c r="O516" s="189">
        <v>0</v>
      </c>
      <c r="P516" s="189">
        <f t="shared" si="7"/>
        <v>5425002.5</v>
      </c>
    </row>
    <row r="517" spans="1:16" x14ac:dyDescent="0.3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3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3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3137594.5</v>
      </c>
      <c r="N519" s="189">
        <v>0</v>
      </c>
      <c r="O519" s="189">
        <v>0</v>
      </c>
      <c r="P519" s="189">
        <f t="shared" si="7"/>
        <v>3137594.5</v>
      </c>
    </row>
    <row r="520" spans="1:16" x14ac:dyDescent="0.3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16194352.519999996</v>
      </c>
      <c r="N520" s="189">
        <v>0</v>
      </c>
      <c r="O520" s="189">
        <v>0</v>
      </c>
      <c r="P520" s="189">
        <f t="shared" si="7"/>
        <v>16194352.519999996</v>
      </c>
    </row>
    <row r="521" spans="1:16" x14ac:dyDescent="0.3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35">
      <c r="A522" s="255" t="s">
        <v>51</v>
      </c>
      <c r="B522" s="258" t="s">
        <v>28</v>
      </c>
      <c r="C522" s="256">
        <v>25224</v>
      </c>
      <c r="D522" s="259" t="s">
        <v>513</v>
      </c>
      <c r="E522" s="237">
        <v>390029291.31666857</v>
      </c>
      <c r="F522" s="237">
        <v>186222473.27988052</v>
      </c>
      <c r="G522" s="189">
        <v>0</v>
      </c>
      <c r="H522" s="189">
        <v>379659857</v>
      </c>
      <c r="I522" s="189">
        <v>0</v>
      </c>
      <c r="J522" s="189">
        <v>0</v>
      </c>
      <c r="K522" s="189">
        <v>0</v>
      </c>
      <c r="L522" s="189">
        <v>0</v>
      </c>
      <c r="M522" s="189">
        <v>24607</v>
      </c>
      <c r="N522" s="189">
        <v>0</v>
      </c>
      <c r="O522" s="189">
        <v>0</v>
      </c>
      <c r="P522" s="264">
        <f t="shared" si="7"/>
        <v>379684464</v>
      </c>
    </row>
    <row r="523" spans="1:16" x14ac:dyDescent="0.3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3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3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3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3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3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3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3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3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35">
      <c r="A532" s="221" t="s">
        <v>51</v>
      </c>
      <c r="B532" s="222" t="s">
        <v>28</v>
      </c>
      <c r="C532" s="186">
        <v>25293</v>
      </c>
      <c r="D532" s="187" t="s">
        <v>522</v>
      </c>
      <c r="E532" s="237">
        <v>106194799.71234718</v>
      </c>
      <c r="F532" s="237">
        <v>34036797.817404844</v>
      </c>
      <c r="G532" s="189">
        <v>0</v>
      </c>
      <c r="H532" s="189">
        <v>0</v>
      </c>
      <c r="I532" s="189">
        <v>59293516.11999999</v>
      </c>
      <c r="J532" s="189">
        <v>0</v>
      </c>
      <c r="K532" s="189">
        <v>0</v>
      </c>
      <c r="L532" s="189">
        <v>0</v>
      </c>
      <c r="M532" s="189">
        <v>0</v>
      </c>
      <c r="N532" s="189">
        <v>0</v>
      </c>
      <c r="O532" s="189">
        <v>0</v>
      </c>
      <c r="P532" s="189">
        <f t="shared" si="8"/>
        <v>59293516.11999999</v>
      </c>
    </row>
    <row r="533" spans="1:16" x14ac:dyDescent="0.3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3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3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3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3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35">
      <c r="A538" s="221" t="s">
        <v>51</v>
      </c>
      <c r="B538" s="222" t="s">
        <v>28</v>
      </c>
      <c r="C538" s="186">
        <v>25317</v>
      </c>
      <c r="D538" s="187" t="s">
        <v>527</v>
      </c>
      <c r="E538" s="237">
        <v>322634407.95078242</v>
      </c>
      <c r="F538" s="237">
        <v>155167459.59616199</v>
      </c>
      <c r="G538" s="189">
        <v>0</v>
      </c>
      <c r="H538" s="189">
        <v>827277307.45000017</v>
      </c>
      <c r="I538" s="189">
        <v>0</v>
      </c>
      <c r="J538" s="189">
        <v>0</v>
      </c>
      <c r="K538" s="189">
        <v>0</v>
      </c>
      <c r="L538" s="189">
        <v>0</v>
      </c>
      <c r="M538" s="189">
        <v>339919.25</v>
      </c>
      <c r="N538" s="189">
        <v>0</v>
      </c>
      <c r="O538" s="189">
        <v>0</v>
      </c>
      <c r="P538" s="189">
        <f t="shared" si="8"/>
        <v>827617226.70000017</v>
      </c>
    </row>
    <row r="539" spans="1:16" x14ac:dyDescent="0.3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540702.75</v>
      </c>
      <c r="N539" s="189">
        <v>0</v>
      </c>
      <c r="O539" s="189">
        <v>0</v>
      </c>
      <c r="P539" s="189">
        <f t="shared" si="8"/>
        <v>540702.75</v>
      </c>
    </row>
    <row r="540" spans="1:16" x14ac:dyDescent="0.3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3816156.5800000005</v>
      </c>
      <c r="N540" s="189">
        <v>0</v>
      </c>
      <c r="O540" s="189">
        <v>0</v>
      </c>
      <c r="P540" s="189">
        <f t="shared" si="8"/>
        <v>3816156.5800000005</v>
      </c>
    </row>
    <row r="541" spans="1:16" x14ac:dyDescent="0.3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2538500</v>
      </c>
      <c r="N541" s="189">
        <v>0</v>
      </c>
      <c r="O541" s="189">
        <v>0</v>
      </c>
      <c r="P541" s="264">
        <f t="shared" si="8"/>
        <v>2538500</v>
      </c>
    </row>
    <row r="542" spans="1:16" x14ac:dyDescent="0.3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3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3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3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3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3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3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3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3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3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3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35">
      <c r="A553" s="221" t="s">
        <v>51</v>
      </c>
      <c r="B553" s="222" t="s">
        <v>28</v>
      </c>
      <c r="C553" s="186">
        <v>25407</v>
      </c>
      <c r="D553" s="187" t="s">
        <v>541</v>
      </c>
      <c r="E553" s="237">
        <v>297116197.34394717</v>
      </c>
      <c r="F553" s="237">
        <v>142501380.66433313</v>
      </c>
      <c r="G553" s="189">
        <v>0</v>
      </c>
      <c r="H553" s="189">
        <v>281899573.76000005</v>
      </c>
      <c r="I553" s="189">
        <v>0</v>
      </c>
      <c r="J553" s="189">
        <v>0</v>
      </c>
      <c r="K553" s="189">
        <v>0</v>
      </c>
      <c r="L553" s="189">
        <v>0</v>
      </c>
      <c r="M553" s="189">
        <v>3007127.87</v>
      </c>
      <c r="N553" s="189">
        <v>0</v>
      </c>
      <c r="O553" s="189">
        <v>0</v>
      </c>
      <c r="P553" s="189">
        <f t="shared" si="8"/>
        <v>284906701.63000005</v>
      </c>
    </row>
    <row r="554" spans="1:16" x14ac:dyDescent="0.3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3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3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3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829051.5</v>
      </c>
      <c r="N557" s="189">
        <v>0</v>
      </c>
      <c r="O557" s="189">
        <v>0</v>
      </c>
      <c r="P557" s="189">
        <f t="shared" si="8"/>
        <v>829051.5</v>
      </c>
    </row>
    <row r="558" spans="1:16" x14ac:dyDescent="0.3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21587073.120000001</v>
      </c>
      <c r="N558" s="189">
        <v>0</v>
      </c>
      <c r="O558" s="189">
        <v>0</v>
      </c>
      <c r="P558" s="189">
        <f t="shared" si="8"/>
        <v>21587073.120000001</v>
      </c>
    </row>
    <row r="559" spans="1:16" x14ac:dyDescent="0.3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3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16508661.149999997</v>
      </c>
      <c r="N560" s="189">
        <v>1493324.3299999998</v>
      </c>
      <c r="O560" s="189">
        <v>0</v>
      </c>
      <c r="P560" s="189">
        <f t="shared" si="8"/>
        <v>18001985.479999997</v>
      </c>
    </row>
    <row r="561" spans="1:16" x14ac:dyDescent="0.3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419881.75</v>
      </c>
      <c r="N561" s="189">
        <v>0</v>
      </c>
      <c r="O561" s="189">
        <v>0</v>
      </c>
      <c r="P561" s="264">
        <f t="shared" si="8"/>
        <v>419881.75</v>
      </c>
    </row>
    <row r="562" spans="1:16" x14ac:dyDescent="0.3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3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3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35">
      <c r="A565" s="255" t="s">
        <v>51</v>
      </c>
      <c r="B565" s="258" t="s">
        <v>28</v>
      </c>
      <c r="C565" s="256">
        <v>25513</v>
      </c>
      <c r="D565" s="259" t="s">
        <v>551</v>
      </c>
      <c r="E565" s="237">
        <v>12197512.999437958</v>
      </c>
      <c r="F565" s="237">
        <v>5836661.9459488038</v>
      </c>
      <c r="G565" s="189">
        <v>0</v>
      </c>
      <c r="H565" s="189">
        <v>25417597.149999999</v>
      </c>
      <c r="I565" s="189">
        <v>0</v>
      </c>
      <c r="J565" s="189">
        <v>0</v>
      </c>
      <c r="K565" s="189">
        <v>0</v>
      </c>
      <c r="L565" s="189">
        <v>0</v>
      </c>
      <c r="M565" s="189">
        <v>138587.75</v>
      </c>
      <c r="N565" s="189">
        <v>0</v>
      </c>
      <c r="O565" s="189">
        <v>0</v>
      </c>
      <c r="P565" s="264">
        <f t="shared" si="8"/>
        <v>25556184.899999999</v>
      </c>
    </row>
    <row r="566" spans="1:16" x14ac:dyDescent="0.3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3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3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6634493.75</v>
      </c>
      <c r="N568" s="189">
        <v>0</v>
      </c>
      <c r="O568" s="189">
        <v>0</v>
      </c>
      <c r="P568" s="264">
        <f t="shared" si="8"/>
        <v>6634493.75</v>
      </c>
    </row>
    <row r="569" spans="1:16" x14ac:dyDescent="0.3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3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3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3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3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3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3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694137</v>
      </c>
      <c r="N575" s="189">
        <v>0</v>
      </c>
      <c r="O575" s="189">
        <v>0</v>
      </c>
      <c r="P575" s="189">
        <f t="shared" si="8"/>
        <v>694137</v>
      </c>
    </row>
    <row r="576" spans="1:16" x14ac:dyDescent="0.3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5976939.46</v>
      </c>
      <c r="N576" s="189">
        <v>0</v>
      </c>
      <c r="O576" s="189">
        <v>0</v>
      </c>
      <c r="P576" s="189">
        <f t="shared" si="8"/>
        <v>5976939.46</v>
      </c>
    </row>
    <row r="577" spans="1:16" x14ac:dyDescent="0.3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3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3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3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3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3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3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499560469.10000002</v>
      </c>
      <c r="O583" s="189">
        <v>0</v>
      </c>
      <c r="P583" s="264">
        <f t="shared" si="8"/>
        <v>499560469.10000002</v>
      </c>
    </row>
    <row r="584" spans="1:16" x14ac:dyDescent="0.3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3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3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3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53116754.410000011</v>
      </c>
      <c r="N587" s="189">
        <v>0</v>
      </c>
      <c r="O587" s="189">
        <v>0</v>
      </c>
      <c r="P587" s="264">
        <f t="shared" si="8"/>
        <v>53116754.410000011</v>
      </c>
    </row>
    <row r="588" spans="1:16" x14ac:dyDescent="0.3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3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3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3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3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35">
      <c r="A593" s="221" t="s">
        <v>51</v>
      </c>
      <c r="B593" s="222" t="s">
        <v>28</v>
      </c>
      <c r="C593" s="186">
        <v>25781</v>
      </c>
      <c r="D593" s="187" t="s">
        <v>578</v>
      </c>
      <c r="E593" s="237">
        <v>291307683.09204942</v>
      </c>
      <c r="F593" s="237">
        <v>139453827.0297994</v>
      </c>
      <c r="G593" s="189">
        <v>0</v>
      </c>
      <c r="H593" s="189">
        <v>361794488.46000004</v>
      </c>
      <c r="I593" s="189">
        <v>0</v>
      </c>
      <c r="J593" s="189">
        <v>0</v>
      </c>
      <c r="K593" s="189">
        <v>0</v>
      </c>
      <c r="L593" s="189">
        <v>0</v>
      </c>
      <c r="M593" s="189">
        <v>2311410.75</v>
      </c>
      <c r="N593" s="189">
        <v>0</v>
      </c>
      <c r="O593" s="189">
        <v>0</v>
      </c>
      <c r="P593" s="189">
        <f t="shared" si="9"/>
        <v>364105899.21000004</v>
      </c>
    </row>
    <row r="594" spans="1:16" x14ac:dyDescent="0.3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35">
      <c r="A595" s="221" t="s">
        <v>51</v>
      </c>
      <c r="B595" s="222" t="s">
        <v>28</v>
      </c>
      <c r="C595" s="186">
        <v>25793</v>
      </c>
      <c r="D595" s="187" t="s">
        <v>580</v>
      </c>
      <c r="E595" s="237">
        <v>77314828.39733851</v>
      </c>
      <c r="F595" s="237">
        <v>36627658.062712491</v>
      </c>
      <c r="G595" s="189">
        <v>0</v>
      </c>
      <c r="H595" s="189">
        <v>179514953.75999999</v>
      </c>
      <c r="I595" s="189">
        <v>0</v>
      </c>
      <c r="J595" s="189">
        <v>0</v>
      </c>
      <c r="K595" s="189">
        <v>0</v>
      </c>
      <c r="L595" s="189">
        <v>0</v>
      </c>
      <c r="M595" s="189">
        <v>3077528.74</v>
      </c>
      <c r="N595" s="189">
        <v>0</v>
      </c>
      <c r="O595" s="189">
        <v>0</v>
      </c>
      <c r="P595" s="189">
        <f t="shared" si="9"/>
        <v>182592482.5</v>
      </c>
    </row>
    <row r="596" spans="1:16" x14ac:dyDescent="0.3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3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3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3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3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3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8792915.0499999989</v>
      </c>
      <c r="N601" s="189">
        <v>0</v>
      </c>
      <c r="O601" s="189">
        <v>0</v>
      </c>
      <c r="P601" s="264">
        <f t="shared" si="9"/>
        <v>8792915.0499999989</v>
      </c>
    </row>
    <row r="602" spans="1:16" x14ac:dyDescent="0.3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35">
      <c r="A603" s="255" t="s">
        <v>51</v>
      </c>
      <c r="B603" s="258" t="s">
        <v>28</v>
      </c>
      <c r="C603" s="256">
        <v>25839</v>
      </c>
      <c r="D603" s="259" t="s">
        <v>588</v>
      </c>
      <c r="E603" s="237">
        <v>211974706.70675236</v>
      </c>
      <c r="F603" s="237">
        <v>63505624.149613068</v>
      </c>
      <c r="G603" s="189">
        <v>0</v>
      </c>
      <c r="H603" s="189">
        <v>0</v>
      </c>
      <c r="I603" s="189">
        <v>48163585.400000006</v>
      </c>
      <c r="J603" s="189">
        <v>98871614.200000003</v>
      </c>
      <c r="K603" s="189">
        <v>0</v>
      </c>
      <c r="L603" s="189">
        <v>0</v>
      </c>
      <c r="M603" s="189">
        <v>69622.75</v>
      </c>
      <c r="N603" s="189">
        <v>0</v>
      </c>
      <c r="O603" s="189">
        <v>0</v>
      </c>
      <c r="P603" s="264">
        <f t="shared" si="9"/>
        <v>147104822.35000002</v>
      </c>
    </row>
    <row r="604" spans="1:16" x14ac:dyDescent="0.3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35">
      <c r="A605" s="255" t="s">
        <v>51</v>
      </c>
      <c r="B605" s="258" t="s">
        <v>28</v>
      </c>
      <c r="C605" s="256">
        <v>25843</v>
      </c>
      <c r="D605" s="259" t="s">
        <v>590</v>
      </c>
      <c r="E605" s="237">
        <v>82257.032420392105</v>
      </c>
      <c r="F605" s="237">
        <v>22827.831038130636</v>
      </c>
      <c r="G605" s="189">
        <v>0</v>
      </c>
      <c r="H605" s="189">
        <v>5062323.13</v>
      </c>
      <c r="I605" s="189">
        <v>0</v>
      </c>
      <c r="J605" s="189">
        <v>0</v>
      </c>
      <c r="K605" s="189">
        <v>0</v>
      </c>
      <c r="L605" s="189">
        <v>0</v>
      </c>
      <c r="M605" s="189">
        <v>332178.23</v>
      </c>
      <c r="N605" s="189">
        <v>0</v>
      </c>
      <c r="O605" s="189">
        <v>0</v>
      </c>
      <c r="P605" s="264">
        <f t="shared" si="9"/>
        <v>5394501.3599999994</v>
      </c>
    </row>
    <row r="606" spans="1:16" x14ac:dyDescent="0.3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3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3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3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3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35">
      <c r="A611" s="221" t="s">
        <v>51</v>
      </c>
      <c r="B611" s="222" t="s">
        <v>28</v>
      </c>
      <c r="C611" s="186">
        <v>25873</v>
      </c>
      <c r="D611" s="187" t="s">
        <v>596</v>
      </c>
      <c r="E611" s="237">
        <v>2462040.0582353789</v>
      </c>
      <c r="F611" s="237">
        <v>1185244.9516582694</v>
      </c>
      <c r="G611" s="189">
        <v>0</v>
      </c>
      <c r="H611" s="189">
        <v>3052674.63</v>
      </c>
      <c r="I611" s="189">
        <v>0</v>
      </c>
      <c r="J611" s="189">
        <v>0</v>
      </c>
      <c r="K611" s="189">
        <v>0</v>
      </c>
      <c r="L611" s="189">
        <v>0</v>
      </c>
      <c r="M611" s="189">
        <v>0</v>
      </c>
      <c r="N611" s="189">
        <v>0</v>
      </c>
      <c r="O611" s="189">
        <v>0</v>
      </c>
      <c r="P611" s="189">
        <f t="shared" si="9"/>
        <v>3052674.63</v>
      </c>
    </row>
    <row r="612" spans="1:16" x14ac:dyDescent="0.3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3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3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3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3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12795537.590000002</v>
      </c>
      <c r="N616" s="189">
        <v>13881532.66</v>
      </c>
      <c r="O616" s="189">
        <v>0</v>
      </c>
      <c r="P616" s="189">
        <f t="shared" si="9"/>
        <v>50249639.280000001</v>
      </c>
    </row>
    <row r="617" spans="1:16" x14ac:dyDescent="0.35">
      <c r="A617" s="221" t="s">
        <v>51</v>
      </c>
      <c r="B617" s="222" t="s">
        <v>29</v>
      </c>
      <c r="C617" s="186">
        <v>27001</v>
      </c>
      <c r="D617" s="187" t="s">
        <v>602</v>
      </c>
      <c r="E617" s="237">
        <v>2779914523.4601302</v>
      </c>
      <c r="F617" s="237">
        <v>781695860.33629501</v>
      </c>
      <c r="G617" s="189">
        <v>0</v>
      </c>
      <c r="H617" s="189">
        <v>0</v>
      </c>
      <c r="I617" s="189">
        <v>0</v>
      </c>
      <c r="J617" s="189">
        <v>0</v>
      </c>
      <c r="K617" s="189">
        <v>157354304.25999999</v>
      </c>
      <c r="L617" s="189">
        <v>0</v>
      </c>
      <c r="M617" s="189">
        <v>164747.75</v>
      </c>
      <c r="N617" s="189">
        <v>0</v>
      </c>
      <c r="O617" s="189">
        <v>0</v>
      </c>
      <c r="P617" s="189">
        <f t="shared" si="9"/>
        <v>157519052.00999999</v>
      </c>
    </row>
    <row r="618" spans="1:16" x14ac:dyDescent="0.3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3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35">
      <c r="A620" s="221" t="s">
        <v>51</v>
      </c>
      <c r="B620" s="222" t="s">
        <v>29</v>
      </c>
      <c r="C620" s="186">
        <v>27050</v>
      </c>
      <c r="D620" s="187" t="s">
        <v>605</v>
      </c>
      <c r="E620" s="237">
        <v>754163257.78500009</v>
      </c>
      <c r="F620" s="237">
        <v>212062677.20087487</v>
      </c>
      <c r="G620" s="189">
        <v>0</v>
      </c>
      <c r="H620" s="189">
        <v>0</v>
      </c>
      <c r="I620" s="189">
        <v>0</v>
      </c>
      <c r="J620" s="189">
        <v>0</v>
      </c>
      <c r="K620" s="189">
        <v>462841312.90000004</v>
      </c>
      <c r="L620" s="189">
        <v>0</v>
      </c>
      <c r="M620" s="189">
        <v>0</v>
      </c>
      <c r="N620" s="189">
        <v>0</v>
      </c>
      <c r="O620" s="189">
        <v>0</v>
      </c>
      <c r="P620" s="189">
        <f t="shared" si="9"/>
        <v>462841312.90000004</v>
      </c>
    </row>
    <row r="621" spans="1:16" x14ac:dyDescent="0.35">
      <c r="A621" s="255" t="s">
        <v>51</v>
      </c>
      <c r="B621" s="258" t="s">
        <v>29</v>
      </c>
      <c r="C621" s="256">
        <v>27073</v>
      </c>
      <c r="D621" s="259" t="s">
        <v>606</v>
      </c>
      <c r="E621" s="237">
        <v>3592060897.4290676</v>
      </c>
      <c r="F621" s="237">
        <v>1010070603.1313791</v>
      </c>
      <c r="G621" s="189">
        <v>0</v>
      </c>
      <c r="H621" s="189">
        <v>0</v>
      </c>
      <c r="I621" s="189">
        <v>0</v>
      </c>
      <c r="J621" s="189">
        <v>0</v>
      </c>
      <c r="K621" s="189">
        <v>511074977.88999999</v>
      </c>
      <c r="L621" s="189">
        <v>0</v>
      </c>
      <c r="M621" s="189">
        <v>0</v>
      </c>
      <c r="N621" s="189">
        <v>0</v>
      </c>
      <c r="O621" s="189">
        <v>0</v>
      </c>
      <c r="P621" s="264">
        <f t="shared" si="9"/>
        <v>511074977.88999999</v>
      </c>
    </row>
    <row r="622" spans="1:16" x14ac:dyDescent="0.3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3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3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35">
      <c r="A625" s="255" t="s">
        <v>51</v>
      </c>
      <c r="B625" s="258" t="s">
        <v>29</v>
      </c>
      <c r="C625" s="256">
        <v>27135</v>
      </c>
      <c r="D625" s="259" t="s">
        <v>610</v>
      </c>
      <c r="E625" s="237">
        <v>41402209.588859677</v>
      </c>
      <c r="F625" s="237">
        <v>11642106.301795252</v>
      </c>
      <c r="G625" s="189">
        <v>0</v>
      </c>
      <c r="H625" s="189">
        <v>0</v>
      </c>
      <c r="I625" s="189">
        <v>0</v>
      </c>
      <c r="J625" s="189">
        <v>0</v>
      </c>
      <c r="K625" s="189">
        <v>3051719011.75</v>
      </c>
      <c r="L625" s="189">
        <v>0</v>
      </c>
      <c r="M625" s="189">
        <v>0</v>
      </c>
      <c r="N625" s="189">
        <v>0</v>
      </c>
      <c r="O625" s="189">
        <v>0</v>
      </c>
      <c r="P625" s="264">
        <f t="shared" si="9"/>
        <v>3051719011.75</v>
      </c>
    </row>
    <row r="626" spans="1:16" x14ac:dyDescent="0.3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35">
      <c r="A627" s="255" t="s">
        <v>51</v>
      </c>
      <c r="B627" s="258" t="s">
        <v>29</v>
      </c>
      <c r="C627" s="256">
        <v>27160</v>
      </c>
      <c r="D627" s="259" t="s">
        <v>612</v>
      </c>
      <c r="E627" s="237">
        <v>338523221.97757673</v>
      </c>
      <c r="F627" s="237">
        <v>95191135.32891342</v>
      </c>
      <c r="G627" s="189">
        <v>0</v>
      </c>
      <c r="H627" s="189">
        <v>0</v>
      </c>
      <c r="I627" s="189">
        <v>0</v>
      </c>
      <c r="J627" s="189">
        <v>0</v>
      </c>
      <c r="K627" s="189">
        <v>385694656.04000008</v>
      </c>
      <c r="L627" s="189">
        <v>0</v>
      </c>
      <c r="M627" s="189">
        <v>0</v>
      </c>
      <c r="N627" s="189">
        <v>0</v>
      </c>
      <c r="O627" s="189">
        <v>0</v>
      </c>
      <c r="P627" s="264">
        <f t="shared" si="9"/>
        <v>385694656.04000008</v>
      </c>
    </row>
    <row r="628" spans="1:16" x14ac:dyDescent="0.35">
      <c r="A628" s="255" t="s">
        <v>51</v>
      </c>
      <c r="B628" s="258" t="s">
        <v>29</v>
      </c>
      <c r="C628" s="256">
        <v>27205</v>
      </c>
      <c r="D628" s="259" t="s">
        <v>613</v>
      </c>
      <c r="E628" s="237">
        <v>3646024147.2940235</v>
      </c>
      <c r="F628" s="237">
        <v>1025244814.7871548</v>
      </c>
      <c r="G628" s="189">
        <v>0</v>
      </c>
      <c r="H628" s="189">
        <v>0</v>
      </c>
      <c r="I628" s="189">
        <v>0</v>
      </c>
      <c r="J628" s="189">
        <v>0</v>
      </c>
      <c r="K628" s="189">
        <v>681607575.8900001</v>
      </c>
      <c r="L628" s="189">
        <v>0</v>
      </c>
      <c r="M628" s="189">
        <v>0</v>
      </c>
      <c r="N628" s="189">
        <v>0</v>
      </c>
      <c r="O628" s="189">
        <v>0</v>
      </c>
      <c r="P628" s="264">
        <f t="shared" si="9"/>
        <v>681607575.8900001</v>
      </c>
    </row>
    <row r="629" spans="1:16" x14ac:dyDescent="0.3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3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35">
      <c r="A631" s="221" t="s">
        <v>51</v>
      </c>
      <c r="B631" s="222" t="s">
        <v>29</v>
      </c>
      <c r="C631" s="186">
        <v>27361</v>
      </c>
      <c r="D631" s="187" t="s">
        <v>616</v>
      </c>
      <c r="E631" s="237">
        <v>6428442641.5557003</v>
      </c>
      <c r="F631" s="237">
        <v>1807645431.0191917</v>
      </c>
      <c r="G631" s="189">
        <v>0</v>
      </c>
      <c r="H631" s="189">
        <v>0</v>
      </c>
      <c r="I631" s="189">
        <v>0</v>
      </c>
      <c r="J631" s="189">
        <v>0</v>
      </c>
      <c r="K631" s="189">
        <v>2998027603.0300002</v>
      </c>
      <c r="L631" s="189">
        <v>0</v>
      </c>
      <c r="M631" s="189">
        <v>101371</v>
      </c>
      <c r="N631" s="189">
        <v>0</v>
      </c>
      <c r="O631" s="189">
        <v>0</v>
      </c>
      <c r="P631" s="189">
        <f t="shared" si="9"/>
        <v>2998128974.0300002</v>
      </c>
    </row>
    <row r="632" spans="1:16" x14ac:dyDescent="0.3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35">
      <c r="A633" s="221" t="s">
        <v>51</v>
      </c>
      <c r="B633" s="222" t="s">
        <v>29</v>
      </c>
      <c r="C633" s="186">
        <v>27413</v>
      </c>
      <c r="D633" s="187" t="s">
        <v>618</v>
      </c>
      <c r="E633" s="237">
        <v>686189817.53069472</v>
      </c>
      <c r="F633" s="237">
        <v>192953344.23531336</v>
      </c>
      <c r="G633" s="189">
        <v>0</v>
      </c>
      <c r="H633" s="189">
        <v>0</v>
      </c>
      <c r="I633" s="189">
        <v>0</v>
      </c>
      <c r="J633" s="189">
        <v>0</v>
      </c>
      <c r="K633" s="189">
        <v>1199230819.78</v>
      </c>
      <c r="L633" s="189">
        <v>0</v>
      </c>
      <c r="M633" s="189">
        <v>0</v>
      </c>
      <c r="N633" s="189">
        <v>0</v>
      </c>
      <c r="O633" s="189">
        <v>0</v>
      </c>
      <c r="P633" s="189">
        <f t="shared" si="9"/>
        <v>1199230819.78</v>
      </c>
    </row>
    <row r="634" spans="1:16" x14ac:dyDescent="0.35">
      <c r="A634" s="221" t="s">
        <v>51</v>
      </c>
      <c r="B634" s="222" t="s">
        <v>29</v>
      </c>
      <c r="C634" s="186">
        <v>27425</v>
      </c>
      <c r="D634" s="187" t="s">
        <v>619</v>
      </c>
      <c r="E634" s="237">
        <v>548921909.19536126</v>
      </c>
      <c r="F634" s="237">
        <v>154354255.04334322</v>
      </c>
      <c r="G634" s="189">
        <v>0</v>
      </c>
      <c r="H634" s="189">
        <v>0</v>
      </c>
      <c r="I634" s="189">
        <v>0</v>
      </c>
      <c r="J634" s="189">
        <v>0</v>
      </c>
      <c r="K634" s="189">
        <v>213137972.99000001</v>
      </c>
      <c r="L634" s="189">
        <v>0</v>
      </c>
      <c r="M634" s="189">
        <v>0</v>
      </c>
      <c r="N634" s="189">
        <v>0</v>
      </c>
      <c r="O634" s="189">
        <v>0</v>
      </c>
      <c r="P634" s="189">
        <f t="shared" si="9"/>
        <v>213137972.99000001</v>
      </c>
    </row>
    <row r="635" spans="1:16" x14ac:dyDescent="0.35">
      <c r="A635" s="221" t="s">
        <v>51</v>
      </c>
      <c r="B635" s="222" t="s">
        <v>29</v>
      </c>
      <c r="C635" s="186">
        <v>27430</v>
      </c>
      <c r="D635" s="191" t="s">
        <v>620</v>
      </c>
      <c r="E635" s="237">
        <v>44116.78625309842</v>
      </c>
      <c r="F635" s="237">
        <v>12405.432472143992</v>
      </c>
      <c r="G635" s="189">
        <v>0</v>
      </c>
      <c r="H635" s="189">
        <v>0</v>
      </c>
      <c r="I635" s="189">
        <v>0</v>
      </c>
      <c r="J635" s="189">
        <v>0</v>
      </c>
      <c r="K635" s="189">
        <v>250705.52000000002</v>
      </c>
      <c r="L635" s="189">
        <v>0</v>
      </c>
      <c r="M635" s="189">
        <v>0</v>
      </c>
      <c r="N635" s="189">
        <v>0</v>
      </c>
      <c r="O635" s="189">
        <v>0</v>
      </c>
      <c r="P635" s="189">
        <f t="shared" si="9"/>
        <v>250705.52000000002</v>
      </c>
    </row>
    <row r="636" spans="1:16" x14ac:dyDescent="0.35">
      <c r="A636" s="221" t="s">
        <v>51</v>
      </c>
      <c r="B636" s="222" t="s">
        <v>29</v>
      </c>
      <c r="C636" s="186">
        <v>27450</v>
      </c>
      <c r="D636" s="187" t="s">
        <v>621</v>
      </c>
      <c r="E636" s="237">
        <v>76846830.62109445</v>
      </c>
      <c r="F636" s="237">
        <v>21608966.766053155</v>
      </c>
      <c r="G636" s="189">
        <v>0</v>
      </c>
      <c r="H636" s="189">
        <v>0</v>
      </c>
      <c r="I636" s="189">
        <v>0</v>
      </c>
      <c r="J636" s="189">
        <v>0</v>
      </c>
      <c r="K636" s="189">
        <v>64946875.140000001</v>
      </c>
      <c r="L636" s="189">
        <v>0</v>
      </c>
      <c r="M636" s="189">
        <v>0</v>
      </c>
      <c r="N636" s="189">
        <v>0</v>
      </c>
      <c r="O636" s="189">
        <v>0</v>
      </c>
      <c r="P636" s="189">
        <f t="shared" si="9"/>
        <v>64946875.140000001</v>
      </c>
    </row>
    <row r="637" spans="1:16" x14ac:dyDescent="0.35">
      <c r="A637" s="221" t="s">
        <v>51</v>
      </c>
      <c r="B637" s="222" t="s">
        <v>29</v>
      </c>
      <c r="C637" s="186">
        <v>27491</v>
      </c>
      <c r="D637" s="187" t="s">
        <v>622</v>
      </c>
      <c r="E637" s="237">
        <v>1056278492.3961813</v>
      </c>
      <c r="F637" s="237">
        <v>297020536.2200107</v>
      </c>
      <c r="G637" s="189">
        <v>0</v>
      </c>
      <c r="H637" s="189">
        <v>0</v>
      </c>
      <c r="I637" s="189">
        <v>0</v>
      </c>
      <c r="J637" s="189">
        <v>0</v>
      </c>
      <c r="K637" s="189">
        <v>563157443.75999999</v>
      </c>
      <c r="L637" s="189">
        <v>0</v>
      </c>
      <c r="M637" s="189">
        <v>0</v>
      </c>
      <c r="N637" s="189">
        <v>0</v>
      </c>
      <c r="O637" s="189">
        <v>0</v>
      </c>
      <c r="P637" s="189">
        <f t="shared" si="9"/>
        <v>563157443.75999999</v>
      </c>
    </row>
    <row r="638" spans="1:16" x14ac:dyDescent="0.3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35">
      <c r="A639" s="221" t="s">
        <v>51</v>
      </c>
      <c r="B639" s="222" t="s">
        <v>29</v>
      </c>
      <c r="C639" s="186">
        <v>27580</v>
      </c>
      <c r="D639" s="191" t="s">
        <v>624</v>
      </c>
      <c r="E639" s="237">
        <v>51996558.078746587</v>
      </c>
      <c r="F639" s="237">
        <v>14621187.190046089</v>
      </c>
      <c r="G639" s="189">
        <v>0</v>
      </c>
      <c r="H639" s="189">
        <v>0</v>
      </c>
      <c r="I639" s="189">
        <v>0</v>
      </c>
      <c r="J639" s="189">
        <v>0</v>
      </c>
      <c r="K639" s="189">
        <v>33312872.169999998</v>
      </c>
      <c r="L639" s="189">
        <v>0</v>
      </c>
      <c r="M639" s="189">
        <v>0</v>
      </c>
      <c r="N639" s="189">
        <v>0</v>
      </c>
      <c r="O639" s="189">
        <v>0</v>
      </c>
      <c r="P639" s="189">
        <f t="shared" si="9"/>
        <v>33312872.169999998</v>
      </c>
    </row>
    <row r="640" spans="1:16" x14ac:dyDescent="0.35">
      <c r="A640" s="221" t="s">
        <v>51</v>
      </c>
      <c r="B640" s="222" t="s">
        <v>29</v>
      </c>
      <c r="C640" s="186">
        <v>27600</v>
      </c>
      <c r="D640" s="187" t="s">
        <v>625</v>
      </c>
      <c r="E640" s="237">
        <v>628265700.14928734</v>
      </c>
      <c r="F640" s="237">
        <v>176665355.292485</v>
      </c>
      <c r="G640" s="189">
        <v>0</v>
      </c>
      <c r="H640" s="189">
        <v>0</v>
      </c>
      <c r="I640" s="189">
        <v>0</v>
      </c>
      <c r="J640" s="189">
        <v>0</v>
      </c>
      <c r="K640" s="189">
        <v>240770448.52000001</v>
      </c>
      <c r="L640" s="189">
        <v>0</v>
      </c>
      <c r="M640" s="189">
        <v>0</v>
      </c>
      <c r="N640" s="189">
        <v>0</v>
      </c>
      <c r="O640" s="189">
        <v>0</v>
      </c>
      <c r="P640" s="189">
        <f t="shared" si="9"/>
        <v>240770448.52000001</v>
      </c>
    </row>
    <row r="641" spans="1:16" x14ac:dyDescent="0.3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3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35">
      <c r="A643" s="255" t="s">
        <v>51</v>
      </c>
      <c r="B643" s="258" t="s">
        <v>29</v>
      </c>
      <c r="C643" s="256">
        <v>27745</v>
      </c>
      <c r="D643" s="259" t="s">
        <v>627</v>
      </c>
      <c r="E643" s="237">
        <v>126665762.81659377</v>
      </c>
      <c r="F643" s="237">
        <v>35617815.815935649</v>
      </c>
      <c r="G643" s="189">
        <v>0</v>
      </c>
      <c r="H643" s="189">
        <v>0</v>
      </c>
      <c r="I643" s="189">
        <v>0</v>
      </c>
      <c r="J643" s="189">
        <v>0</v>
      </c>
      <c r="K643" s="189">
        <v>36083289.940000005</v>
      </c>
      <c r="L643" s="189">
        <v>0</v>
      </c>
      <c r="M643" s="189">
        <v>0</v>
      </c>
      <c r="N643" s="189">
        <v>0</v>
      </c>
      <c r="O643" s="189">
        <v>0</v>
      </c>
      <c r="P643" s="264">
        <f t="shared" si="9"/>
        <v>36083289.940000005</v>
      </c>
    </row>
    <row r="644" spans="1:16" x14ac:dyDescent="0.35">
      <c r="A644" s="255" t="s">
        <v>51</v>
      </c>
      <c r="B644" s="258" t="s">
        <v>29</v>
      </c>
      <c r="C644" s="256">
        <v>27787</v>
      </c>
      <c r="D644" s="259" t="s">
        <v>628</v>
      </c>
      <c r="E644" s="237">
        <v>2166651698.1963902</v>
      </c>
      <c r="F644" s="237">
        <v>609237900.19382834</v>
      </c>
      <c r="G644" s="189">
        <v>0</v>
      </c>
      <c r="H644" s="189">
        <v>0</v>
      </c>
      <c r="I644" s="189">
        <v>0</v>
      </c>
      <c r="J644" s="189">
        <v>0</v>
      </c>
      <c r="K644" s="189">
        <v>574792165.58000004</v>
      </c>
      <c r="L644" s="189">
        <v>0</v>
      </c>
      <c r="M644" s="189">
        <v>121339.25</v>
      </c>
      <c r="N644" s="189">
        <v>0</v>
      </c>
      <c r="O644" s="189">
        <v>0</v>
      </c>
      <c r="P644" s="264">
        <f t="shared" si="9"/>
        <v>574913504.83000004</v>
      </c>
    </row>
    <row r="645" spans="1:16" x14ac:dyDescent="0.3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35">
      <c r="A646" s="255" t="s">
        <v>51</v>
      </c>
      <c r="B646" s="258" t="s">
        <v>29</v>
      </c>
      <c r="C646" s="256">
        <v>27810</v>
      </c>
      <c r="D646" s="257" t="s">
        <v>630</v>
      </c>
      <c r="E646" s="237">
        <v>199365577.88475376</v>
      </c>
      <c r="F646" s="237">
        <v>56060661.343970329</v>
      </c>
      <c r="G646" s="189">
        <v>0</v>
      </c>
      <c r="H646" s="189">
        <v>0</v>
      </c>
      <c r="I646" s="189">
        <v>0</v>
      </c>
      <c r="J646" s="189">
        <v>0</v>
      </c>
      <c r="K646" s="189">
        <v>2156478019.7800002</v>
      </c>
      <c r="L646" s="189">
        <v>0</v>
      </c>
      <c r="M646" s="189">
        <v>0</v>
      </c>
      <c r="N646" s="189">
        <v>0</v>
      </c>
      <c r="O646" s="189">
        <v>0</v>
      </c>
      <c r="P646" s="264">
        <f t="shared" si="9"/>
        <v>2156478019.7800002</v>
      </c>
    </row>
    <row r="647" spans="1:16" x14ac:dyDescent="0.35">
      <c r="A647" s="255" t="s">
        <v>51</v>
      </c>
      <c r="B647" s="258" t="s">
        <v>30</v>
      </c>
      <c r="C647" s="256">
        <v>41001</v>
      </c>
      <c r="D647" s="259" t="s">
        <v>631</v>
      </c>
      <c r="E647" s="237">
        <v>5997984.4978989307</v>
      </c>
      <c r="F647" s="237">
        <v>1664550.4057039132</v>
      </c>
      <c r="G647" s="189">
        <v>0</v>
      </c>
      <c r="H647" s="189">
        <v>0</v>
      </c>
      <c r="I647" s="189">
        <v>0</v>
      </c>
      <c r="J647" s="189">
        <v>0</v>
      </c>
      <c r="K647" s="189">
        <v>60299290.459999993</v>
      </c>
      <c r="L647" s="189">
        <v>0</v>
      </c>
      <c r="M647" s="189">
        <v>1275292</v>
      </c>
      <c r="N647" s="189">
        <v>0</v>
      </c>
      <c r="O647" s="189">
        <v>0</v>
      </c>
      <c r="P647" s="264">
        <f t="shared" si="9"/>
        <v>61574582.459999993</v>
      </c>
    </row>
    <row r="648" spans="1:16" x14ac:dyDescent="0.3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3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35">
      <c r="A650" s="255" t="s">
        <v>51</v>
      </c>
      <c r="B650" s="258" t="s">
        <v>30</v>
      </c>
      <c r="C650" s="256">
        <v>41016</v>
      </c>
      <c r="D650" s="259" t="s">
        <v>634</v>
      </c>
      <c r="E650" s="237">
        <v>15852361.753247235</v>
      </c>
      <c r="F650" s="237">
        <v>4399965.2633023467</v>
      </c>
      <c r="G650" s="189">
        <v>0</v>
      </c>
      <c r="H650" s="189">
        <v>0</v>
      </c>
      <c r="I650" s="189">
        <v>0</v>
      </c>
      <c r="J650" s="189">
        <v>0</v>
      </c>
      <c r="K650" s="189">
        <v>21210599.679999996</v>
      </c>
      <c r="L650" s="189">
        <v>0</v>
      </c>
      <c r="M650" s="189">
        <v>24373820.900000002</v>
      </c>
      <c r="N650" s="189">
        <v>0</v>
      </c>
      <c r="O650" s="189">
        <v>0</v>
      </c>
      <c r="P650" s="264">
        <f t="shared" si="9"/>
        <v>45584420.579999998</v>
      </c>
    </row>
    <row r="651" spans="1:16" x14ac:dyDescent="0.3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3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3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35">
      <c r="A654" s="221" t="s">
        <v>51</v>
      </c>
      <c r="B654" s="222" t="s">
        <v>30</v>
      </c>
      <c r="C654" s="186">
        <v>41132</v>
      </c>
      <c r="D654" s="187" t="s">
        <v>638</v>
      </c>
      <c r="E654" s="237">
        <v>1085884.6612859946</v>
      </c>
      <c r="F654" s="237">
        <v>301352.8551339907</v>
      </c>
      <c r="G654" s="189">
        <v>0</v>
      </c>
      <c r="H654" s="189">
        <v>0</v>
      </c>
      <c r="I654" s="189">
        <v>0</v>
      </c>
      <c r="J654" s="189">
        <v>0</v>
      </c>
      <c r="K654" s="189">
        <v>163041992.00999999</v>
      </c>
      <c r="L654" s="189">
        <v>0</v>
      </c>
      <c r="M654" s="189">
        <v>987808.54</v>
      </c>
      <c r="N654" s="189">
        <v>0</v>
      </c>
      <c r="O654" s="189">
        <v>0</v>
      </c>
      <c r="P654" s="189">
        <f t="shared" si="10"/>
        <v>164029800.54999998</v>
      </c>
    </row>
    <row r="655" spans="1:16" x14ac:dyDescent="0.3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3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35">
      <c r="A657" s="221" t="s">
        <v>51</v>
      </c>
      <c r="B657" s="222" t="s">
        <v>30</v>
      </c>
      <c r="C657" s="186">
        <v>41298</v>
      </c>
      <c r="D657" s="187" t="s">
        <v>641</v>
      </c>
      <c r="E657" s="237">
        <v>77018.307474558751</v>
      </c>
      <c r="F657" s="237">
        <v>21373.989045539169</v>
      </c>
      <c r="G657" s="189">
        <v>0</v>
      </c>
      <c r="H657" s="189">
        <v>0</v>
      </c>
      <c r="I657" s="189">
        <v>0</v>
      </c>
      <c r="J657" s="189">
        <v>0</v>
      </c>
      <c r="K657" s="189">
        <v>16291185.889999999</v>
      </c>
      <c r="L657" s="189">
        <v>0</v>
      </c>
      <c r="M657" s="189">
        <v>0</v>
      </c>
      <c r="N657" s="189">
        <v>0</v>
      </c>
      <c r="O657" s="189">
        <v>0</v>
      </c>
      <c r="P657" s="189">
        <f t="shared" si="10"/>
        <v>16291185.889999999</v>
      </c>
    </row>
    <row r="658" spans="1:16" x14ac:dyDescent="0.3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3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3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3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3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3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3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3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3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3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90602</v>
      </c>
      <c r="N667" s="189">
        <v>0</v>
      </c>
      <c r="O667" s="189">
        <v>0</v>
      </c>
      <c r="P667" s="264">
        <f t="shared" si="10"/>
        <v>90602</v>
      </c>
    </row>
    <row r="668" spans="1:16" x14ac:dyDescent="0.35">
      <c r="A668" s="255" t="s">
        <v>51</v>
      </c>
      <c r="B668" s="258" t="s">
        <v>30</v>
      </c>
      <c r="C668" s="256">
        <v>41524</v>
      </c>
      <c r="D668" s="259" t="s">
        <v>651</v>
      </c>
      <c r="E668" s="237">
        <v>12152627.081122553</v>
      </c>
      <c r="F668" s="237">
        <v>3383165.9323723097</v>
      </c>
      <c r="G668" s="189">
        <v>2809736.8200000003</v>
      </c>
      <c r="H668" s="189">
        <v>0</v>
      </c>
      <c r="I668" s="189">
        <v>0</v>
      </c>
      <c r="J668" s="189">
        <v>0</v>
      </c>
      <c r="K668" s="189">
        <v>108956099.28999999</v>
      </c>
      <c r="L668" s="189">
        <v>0</v>
      </c>
      <c r="M668" s="189">
        <v>2393376.5</v>
      </c>
      <c r="N668" s="189">
        <v>0</v>
      </c>
      <c r="O668" s="189">
        <v>0</v>
      </c>
      <c r="P668" s="264">
        <f t="shared" si="10"/>
        <v>114159212.60999998</v>
      </c>
    </row>
    <row r="669" spans="1:16" x14ac:dyDescent="0.3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3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3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5459855.790000001</v>
      </c>
      <c r="N671" s="189">
        <v>0</v>
      </c>
      <c r="O671" s="189">
        <v>0</v>
      </c>
      <c r="P671" s="189">
        <f t="shared" si="10"/>
        <v>5459855.790000001</v>
      </c>
    </row>
    <row r="672" spans="1:16" x14ac:dyDescent="0.35">
      <c r="A672" s="221" t="s">
        <v>51</v>
      </c>
      <c r="B672" s="222" t="s">
        <v>30</v>
      </c>
      <c r="C672" s="186">
        <v>41615</v>
      </c>
      <c r="D672" s="187" t="s">
        <v>654</v>
      </c>
      <c r="E672" s="237">
        <v>378987497.4277395</v>
      </c>
      <c r="F672" s="237">
        <v>106548913.77383104</v>
      </c>
      <c r="G672" s="189">
        <v>0</v>
      </c>
      <c r="H672" s="189">
        <v>0</v>
      </c>
      <c r="I672" s="189">
        <v>0</v>
      </c>
      <c r="J672" s="189">
        <v>0</v>
      </c>
      <c r="K672" s="189">
        <v>168139112.04000002</v>
      </c>
      <c r="L672" s="189">
        <v>0</v>
      </c>
      <c r="M672" s="189">
        <v>4255248</v>
      </c>
      <c r="N672" s="189">
        <v>0</v>
      </c>
      <c r="O672" s="189">
        <v>0</v>
      </c>
      <c r="P672" s="189">
        <f t="shared" si="10"/>
        <v>172394360.04000002</v>
      </c>
    </row>
    <row r="673" spans="1:16" x14ac:dyDescent="0.3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3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3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4386407.4000000004</v>
      </c>
      <c r="N675" s="189">
        <v>0</v>
      </c>
      <c r="O675" s="189">
        <v>0</v>
      </c>
      <c r="P675" s="189">
        <f t="shared" si="10"/>
        <v>6578559.5300000003</v>
      </c>
    </row>
    <row r="676" spans="1:16" x14ac:dyDescent="0.3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3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35">
      <c r="A678" s="221" t="s">
        <v>51</v>
      </c>
      <c r="B678" s="222" t="s">
        <v>30</v>
      </c>
      <c r="C678" s="186">
        <v>41797</v>
      </c>
      <c r="D678" s="187" t="s">
        <v>659</v>
      </c>
      <c r="E678" s="237">
        <v>141828802.82473245</v>
      </c>
      <c r="F678" s="237">
        <v>39742769.046796173</v>
      </c>
      <c r="G678" s="189">
        <v>0</v>
      </c>
      <c r="H678" s="189">
        <v>0</v>
      </c>
      <c r="I678" s="189">
        <v>0</v>
      </c>
      <c r="J678" s="189">
        <v>0</v>
      </c>
      <c r="K678" s="189">
        <v>10830763.91</v>
      </c>
      <c r="L678" s="189">
        <v>0</v>
      </c>
      <c r="M678" s="189">
        <v>7363762.25</v>
      </c>
      <c r="N678" s="189">
        <v>0</v>
      </c>
      <c r="O678" s="189">
        <v>0</v>
      </c>
      <c r="P678" s="189">
        <f t="shared" si="10"/>
        <v>18194526.16</v>
      </c>
    </row>
    <row r="679" spans="1:16" x14ac:dyDescent="0.3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554218.25</v>
      </c>
      <c r="N679" s="189">
        <v>0</v>
      </c>
      <c r="O679" s="189">
        <v>0</v>
      </c>
      <c r="P679" s="189">
        <f t="shared" si="10"/>
        <v>554218.25</v>
      </c>
    </row>
    <row r="680" spans="1:16" x14ac:dyDescent="0.3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3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3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3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35">
      <c r="A684" s="255" t="s">
        <v>51</v>
      </c>
      <c r="B684" s="258" t="s">
        <v>31</v>
      </c>
      <c r="C684" s="256">
        <v>44001</v>
      </c>
      <c r="D684" s="259" t="s">
        <v>665</v>
      </c>
      <c r="E684" s="237">
        <v>61702973.664307907</v>
      </c>
      <c r="F684" s="237">
        <v>1115287.795342919</v>
      </c>
      <c r="G684" s="189">
        <v>3514581.49</v>
      </c>
      <c r="H684" s="189">
        <v>4934853.21</v>
      </c>
      <c r="I684" s="189">
        <v>0</v>
      </c>
      <c r="J684" s="189">
        <v>0</v>
      </c>
      <c r="K684" s="189">
        <v>0</v>
      </c>
      <c r="L684" s="189">
        <v>0</v>
      </c>
      <c r="M684" s="189">
        <v>102028</v>
      </c>
      <c r="N684" s="189">
        <v>0</v>
      </c>
      <c r="O684" s="189">
        <v>0</v>
      </c>
      <c r="P684" s="264">
        <f t="shared" si="10"/>
        <v>8551462.6999999993</v>
      </c>
    </row>
    <row r="685" spans="1:16" x14ac:dyDescent="0.35">
      <c r="A685" s="255" t="s">
        <v>51</v>
      </c>
      <c r="B685" s="258" t="s">
        <v>31</v>
      </c>
      <c r="C685" s="256">
        <v>44035</v>
      </c>
      <c r="D685" s="257" t="s">
        <v>389</v>
      </c>
      <c r="E685" s="237">
        <v>12357956555.163525</v>
      </c>
      <c r="F685" s="237">
        <v>13793444781.819172</v>
      </c>
      <c r="G685" s="189">
        <v>0</v>
      </c>
      <c r="H685" s="189">
        <v>7317822558.1000013</v>
      </c>
      <c r="I685" s="189">
        <v>0</v>
      </c>
      <c r="J685" s="189">
        <v>0</v>
      </c>
      <c r="K685" s="189">
        <v>0</v>
      </c>
      <c r="L685" s="189">
        <v>0</v>
      </c>
      <c r="M685" s="189">
        <v>4798986</v>
      </c>
      <c r="N685" s="189">
        <v>0</v>
      </c>
      <c r="O685" s="189">
        <v>0</v>
      </c>
      <c r="P685" s="264">
        <f t="shared" si="10"/>
        <v>7322621544.1000013</v>
      </c>
    </row>
    <row r="686" spans="1:16" x14ac:dyDescent="0.35">
      <c r="A686" s="255" t="s">
        <v>51</v>
      </c>
      <c r="B686" s="258" t="s">
        <v>31</v>
      </c>
      <c r="C686" s="256">
        <v>44078</v>
      </c>
      <c r="D686" s="259" t="s">
        <v>666</v>
      </c>
      <c r="E686" s="237">
        <v>14605220914.286215</v>
      </c>
      <c r="F686" s="237">
        <v>16327651225.28084</v>
      </c>
      <c r="G686" s="189">
        <v>0</v>
      </c>
      <c r="H686" s="189">
        <v>35393152963.220016</v>
      </c>
      <c r="I686" s="189">
        <v>0</v>
      </c>
      <c r="J686" s="189">
        <v>0</v>
      </c>
      <c r="K686" s="189">
        <v>0</v>
      </c>
      <c r="L686" s="189">
        <v>0</v>
      </c>
      <c r="M686" s="189">
        <v>79535.25</v>
      </c>
      <c r="N686" s="189">
        <v>0</v>
      </c>
      <c r="O686" s="189">
        <v>0</v>
      </c>
      <c r="P686" s="264">
        <f t="shared" si="10"/>
        <v>35393232498.470016</v>
      </c>
    </row>
    <row r="687" spans="1:16" x14ac:dyDescent="0.35">
      <c r="A687" s="255" t="s">
        <v>51</v>
      </c>
      <c r="B687" s="258" t="s">
        <v>31</v>
      </c>
      <c r="C687" s="256">
        <v>44090</v>
      </c>
      <c r="D687" s="259" t="s">
        <v>667</v>
      </c>
      <c r="E687" s="237">
        <v>3820208.0462659104</v>
      </c>
      <c r="F687" s="237">
        <v>942130.16360191745</v>
      </c>
      <c r="G687" s="189">
        <v>0</v>
      </c>
      <c r="H687" s="189">
        <v>0</v>
      </c>
      <c r="I687" s="189">
        <v>0</v>
      </c>
      <c r="J687" s="189">
        <v>77287.280000000013</v>
      </c>
      <c r="K687" s="189">
        <v>0</v>
      </c>
      <c r="L687" s="189">
        <v>0</v>
      </c>
      <c r="M687" s="189">
        <v>735076.25</v>
      </c>
      <c r="N687" s="189">
        <v>0</v>
      </c>
      <c r="O687" s="189">
        <v>0</v>
      </c>
      <c r="P687" s="264">
        <f t="shared" si="10"/>
        <v>812363.53</v>
      </c>
    </row>
    <row r="688" spans="1:16" x14ac:dyDescent="0.3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3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3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35">
      <c r="A691" s="221" t="s">
        <v>51</v>
      </c>
      <c r="B691" s="222" t="s">
        <v>31</v>
      </c>
      <c r="C691" s="186">
        <v>44378</v>
      </c>
      <c r="D691" s="187" t="s">
        <v>671</v>
      </c>
      <c r="E691" s="237">
        <v>3279586323.2474585</v>
      </c>
      <c r="F691" s="237">
        <v>3662542377.5255318</v>
      </c>
      <c r="G691" s="189">
        <v>0</v>
      </c>
      <c r="H691" s="189">
        <v>2303313824.3100009</v>
      </c>
      <c r="I691" s="189">
        <v>0</v>
      </c>
      <c r="J691" s="189">
        <v>0</v>
      </c>
      <c r="K691" s="189">
        <v>0</v>
      </c>
      <c r="L691" s="189">
        <v>0</v>
      </c>
      <c r="M691" s="189">
        <v>0</v>
      </c>
      <c r="N691" s="189">
        <v>0</v>
      </c>
      <c r="O691" s="189">
        <v>0</v>
      </c>
      <c r="P691" s="189">
        <f t="shared" si="10"/>
        <v>2303313824.3100009</v>
      </c>
    </row>
    <row r="692" spans="1:16" x14ac:dyDescent="0.3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35">
      <c r="A693" s="221" t="s">
        <v>51</v>
      </c>
      <c r="B693" s="222" t="s">
        <v>31</v>
      </c>
      <c r="C693" s="186">
        <v>44430</v>
      </c>
      <c r="D693" s="187" t="s">
        <v>673</v>
      </c>
      <c r="E693" s="237">
        <v>831470883.99237788</v>
      </c>
      <c r="F693" s="237">
        <v>928995948.67537212</v>
      </c>
      <c r="G693" s="189">
        <v>0</v>
      </c>
      <c r="H693" s="189">
        <v>440589142.7899999</v>
      </c>
      <c r="I693" s="189">
        <v>0</v>
      </c>
      <c r="J693" s="189">
        <v>0</v>
      </c>
      <c r="K693" s="189">
        <v>0</v>
      </c>
      <c r="L693" s="189">
        <v>0</v>
      </c>
      <c r="M693" s="189">
        <v>0</v>
      </c>
      <c r="N693" s="189">
        <v>0</v>
      </c>
      <c r="O693" s="189">
        <v>0</v>
      </c>
      <c r="P693" s="189">
        <f t="shared" si="10"/>
        <v>440589142.7899999</v>
      </c>
    </row>
    <row r="694" spans="1:16" x14ac:dyDescent="0.3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3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35">
      <c r="A696" s="221" t="s">
        <v>51</v>
      </c>
      <c r="B696" s="222" t="s">
        <v>31</v>
      </c>
      <c r="C696" s="186">
        <v>44847</v>
      </c>
      <c r="D696" s="187" t="s">
        <v>675</v>
      </c>
      <c r="E696" s="237">
        <v>7306379714.8105259</v>
      </c>
      <c r="F696" s="237">
        <v>444162.43132368324</v>
      </c>
      <c r="G696" s="189">
        <v>0</v>
      </c>
      <c r="H696" s="189">
        <v>6349169220.3599987</v>
      </c>
      <c r="I696" s="189">
        <v>0</v>
      </c>
      <c r="J696" s="189">
        <v>0</v>
      </c>
      <c r="K696" s="189">
        <v>0</v>
      </c>
      <c r="L696" s="189">
        <v>0</v>
      </c>
      <c r="M696" s="189">
        <v>0</v>
      </c>
      <c r="N696" s="189">
        <v>0</v>
      </c>
      <c r="O696" s="189">
        <v>1460988.5</v>
      </c>
      <c r="P696" s="189">
        <f t="shared" si="10"/>
        <v>6350630208.8599987</v>
      </c>
    </row>
    <row r="697" spans="1:16" x14ac:dyDescent="0.3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3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3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1917854.73</v>
      </c>
      <c r="N699" s="189">
        <v>0</v>
      </c>
      <c r="O699" s="189">
        <v>0</v>
      </c>
      <c r="P699" s="189">
        <f t="shared" si="10"/>
        <v>15009417.33</v>
      </c>
    </row>
    <row r="700" spans="1:16" x14ac:dyDescent="0.3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445818.25</v>
      </c>
      <c r="N700" s="189">
        <v>0</v>
      </c>
      <c r="O700" s="189">
        <v>0</v>
      </c>
      <c r="P700" s="189">
        <f t="shared" si="10"/>
        <v>445818.25</v>
      </c>
    </row>
    <row r="701" spans="1:16" x14ac:dyDescent="0.3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3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3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3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35">
      <c r="A705" s="255" t="s">
        <v>51</v>
      </c>
      <c r="B705" s="258" t="s">
        <v>32</v>
      </c>
      <c r="C705" s="256">
        <v>47189</v>
      </c>
      <c r="D705" s="259" t="s">
        <v>683</v>
      </c>
      <c r="E705" s="237">
        <v>19447693898.315754</v>
      </c>
      <c r="F705" s="237">
        <v>6935557.5302013746</v>
      </c>
      <c r="G705" s="189">
        <v>19256817.810000006</v>
      </c>
      <c r="H705" s="189">
        <v>30619691719.930004</v>
      </c>
      <c r="I705" s="189">
        <v>0</v>
      </c>
      <c r="J705" s="189">
        <v>0</v>
      </c>
      <c r="K705" s="189">
        <v>0</v>
      </c>
      <c r="L705" s="189">
        <v>0</v>
      </c>
      <c r="M705" s="189">
        <v>2701377.75</v>
      </c>
      <c r="N705" s="189">
        <v>0</v>
      </c>
      <c r="O705" s="189">
        <v>0</v>
      </c>
      <c r="P705" s="264">
        <f t="shared" si="10"/>
        <v>30641649915.490005</v>
      </c>
    </row>
    <row r="706" spans="1:16" x14ac:dyDescent="0.3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3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867410</v>
      </c>
      <c r="N707" s="189">
        <v>0</v>
      </c>
      <c r="O707" s="189">
        <v>0</v>
      </c>
      <c r="P707" s="264">
        <f t="shared" si="10"/>
        <v>905881.06</v>
      </c>
    </row>
    <row r="708" spans="1:16" x14ac:dyDescent="0.3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3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3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3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3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3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3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3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3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3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3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3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3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3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3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3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3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3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3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3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3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35">
      <c r="A729" s="255" t="s">
        <v>51</v>
      </c>
      <c r="B729" s="258" t="s">
        <v>33</v>
      </c>
      <c r="C729" s="256">
        <v>50001</v>
      </c>
      <c r="D729" s="259" t="s">
        <v>705</v>
      </c>
      <c r="E729" s="237">
        <v>49992159.453614235</v>
      </c>
      <c r="F729" s="237">
        <v>0</v>
      </c>
      <c r="G729" s="189">
        <v>0</v>
      </c>
      <c r="H729" s="189">
        <v>0</v>
      </c>
      <c r="I729" s="189">
        <v>0</v>
      </c>
      <c r="J729" s="189">
        <v>0</v>
      </c>
      <c r="K729" s="189">
        <v>0</v>
      </c>
      <c r="L729" s="189">
        <v>0</v>
      </c>
      <c r="M729" s="189">
        <v>47932444.850000009</v>
      </c>
      <c r="N729" s="189">
        <v>0</v>
      </c>
      <c r="O729" s="189">
        <v>0</v>
      </c>
      <c r="P729" s="264">
        <f t="shared" si="11"/>
        <v>47932444.850000009</v>
      </c>
    </row>
    <row r="730" spans="1:16" x14ac:dyDescent="0.3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18304576.25</v>
      </c>
      <c r="N730" s="189">
        <v>0</v>
      </c>
      <c r="O730" s="189">
        <v>0</v>
      </c>
      <c r="P730" s="264">
        <f t="shared" si="11"/>
        <v>18304576.25</v>
      </c>
    </row>
    <row r="731" spans="1:16" x14ac:dyDescent="0.3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3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3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1210300.75</v>
      </c>
      <c r="N733" s="189">
        <v>0</v>
      </c>
      <c r="O733" s="189">
        <v>0</v>
      </c>
      <c r="P733" s="189">
        <f t="shared" si="11"/>
        <v>1210300.75</v>
      </c>
    </row>
    <row r="734" spans="1:16" x14ac:dyDescent="0.3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3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2689563.76</v>
      </c>
      <c r="N735" s="189">
        <v>0</v>
      </c>
      <c r="O735" s="189">
        <v>0</v>
      </c>
      <c r="P735" s="189">
        <f t="shared" si="11"/>
        <v>2689563.76</v>
      </c>
    </row>
    <row r="736" spans="1:16" x14ac:dyDescent="0.3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3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35">
      <c r="A738" s="221" t="s">
        <v>51</v>
      </c>
      <c r="B738" s="222" t="s">
        <v>33</v>
      </c>
      <c r="C738" s="186">
        <v>50270</v>
      </c>
      <c r="D738" s="187" t="s">
        <v>714</v>
      </c>
      <c r="E738" s="237">
        <v>7124201.3767921375</v>
      </c>
      <c r="F738" s="237">
        <v>1986398.0245522785</v>
      </c>
      <c r="G738" s="189">
        <v>4810161.33</v>
      </c>
      <c r="H738" s="189">
        <v>0</v>
      </c>
      <c r="I738" s="189">
        <v>0</v>
      </c>
      <c r="J738" s="189">
        <v>0</v>
      </c>
      <c r="K738" s="189">
        <v>0</v>
      </c>
      <c r="L738" s="189">
        <v>0</v>
      </c>
      <c r="M738" s="189">
        <v>0</v>
      </c>
      <c r="N738" s="189">
        <v>0</v>
      </c>
      <c r="O738" s="189">
        <v>0</v>
      </c>
      <c r="P738" s="189">
        <f t="shared" si="11"/>
        <v>4810161.33</v>
      </c>
    </row>
    <row r="739" spans="1:16" x14ac:dyDescent="0.3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3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3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3374100.25</v>
      </c>
      <c r="N741" s="189">
        <v>0</v>
      </c>
      <c r="O741" s="189">
        <v>0</v>
      </c>
      <c r="P741" s="264">
        <f t="shared" si="11"/>
        <v>3374100.25</v>
      </c>
    </row>
    <row r="742" spans="1:16" x14ac:dyDescent="0.3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3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3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3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3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3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3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3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2742730.25</v>
      </c>
      <c r="N749" s="189">
        <v>0</v>
      </c>
      <c r="O749" s="189">
        <v>0</v>
      </c>
      <c r="P749" s="264">
        <f t="shared" si="11"/>
        <v>2742730.25</v>
      </c>
    </row>
    <row r="750" spans="1:16" x14ac:dyDescent="0.3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3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3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3973994.5</v>
      </c>
      <c r="N752" s="189">
        <v>0</v>
      </c>
      <c r="O752" s="189">
        <v>0</v>
      </c>
      <c r="P752" s="189">
        <f t="shared" si="11"/>
        <v>3973994.5</v>
      </c>
    </row>
    <row r="753" spans="1:16" x14ac:dyDescent="0.3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261935.5</v>
      </c>
      <c r="N753" s="189">
        <v>0</v>
      </c>
      <c r="O753" s="189">
        <v>0</v>
      </c>
      <c r="P753" s="189">
        <f t="shared" si="11"/>
        <v>261935.5</v>
      </c>
    </row>
    <row r="754" spans="1:16" x14ac:dyDescent="0.3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3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3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3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3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2914934.57</v>
      </c>
      <c r="N758" s="189">
        <v>0</v>
      </c>
      <c r="O758" s="189">
        <v>0</v>
      </c>
      <c r="P758" s="189">
        <f t="shared" si="11"/>
        <v>2914934.57</v>
      </c>
    </row>
    <row r="759" spans="1:16" x14ac:dyDescent="0.3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3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3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3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3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3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3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3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3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3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3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3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3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3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3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3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3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3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3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3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3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3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3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3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3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3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3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335570.75</v>
      </c>
      <c r="N785" s="189">
        <v>0</v>
      </c>
      <c r="O785" s="189">
        <v>0</v>
      </c>
      <c r="P785" s="264">
        <f t="shared" si="12"/>
        <v>335570.75</v>
      </c>
    </row>
    <row r="786" spans="1:16" x14ac:dyDescent="0.3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3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3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3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3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3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3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35">
      <c r="A793" s="221" t="s">
        <v>51</v>
      </c>
      <c r="B793" s="222" t="s">
        <v>34</v>
      </c>
      <c r="C793" s="186">
        <v>52418</v>
      </c>
      <c r="D793" s="187" t="s">
        <v>760</v>
      </c>
      <c r="E793" s="237">
        <v>18183033.501822956</v>
      </c>
      <c r="F793" s="237">
        <v>5112978.9047703352</v>
      </c>
      <c r="G793" s="189">
        <v>0</v>
      </c>
      <c r="H793" s="189">
        <v>0</v>
      </c>
      <c r="I793" s="189">
        <v>0</v>
      </c>
      <c r="J793" s="189">
        <v>0</v>
      </c>
      <c r="K793" s="189">
        <v>7367708.5999999996</v>
      </c>
      <c r="L793" s="189">
        <v>0</v>
      </c>
      <c r="M793" s="189">
        <v>0</v>
      </c>
      <c r="N793" s="189">
        <v>0</v>
      </c>
      <c r="O793" s="189">
        <v>0</v>
      </c>
      <c r="P793" s="189">
        <f t="shared" si="12"/>
        <v>7367708.5999999996</v>
      </c>
    </row>
    <row r="794" spans="1:16" x14ac:dyDescent="0.3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3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3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3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3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3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3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3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3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3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3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3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3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35">
      <c r="A807" s="255" t="s">
        <v>51</v>
      </c>
      <c r="B807" s="258" t="s">
        <v>34</v>
      </c>
      <c r="C807" s="256">
        <v>52621</v>
      </c>
      <c r="D807" s="259" t="s">
        <v>771</v>
      </c>
      <c r="E807" s="237">
        <v>332876078.19140077</v>
      </c>
      <c r="F807" s="237">
        <v>93603185.098405123</v>
      </c>
      <c r="G807" s="189">
        <v>0</v>
      </c>
      <c r="H807" s="189">
        <v>0</v>
      </c>
      <c r="I807" s="189">
        <v>0</v>
      </c>
      <c r="J807" s="189">
        <v>0</v>
      </c>
      <c r="K807" s="189">
        <v>328779031.83000004</v>
      </c>
      <c r="L807" s="189">
        <v>0</v>
      </c>
      <c r="M807" s="189">
        <v>0</v>
      </c>
      <c r="N807" s="189">
        <v>0</v>
      </c>
      <c r="O807" s="189">
        <v>0</v>
      </c>
      <c r="P807" s="264">
        <f t="shared" si="12"/>
        <v>328779031.83000004</v>
      </c>
    </row>
    <row r="808" spans="1:16" x14ac:dyDescent="0.3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3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3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3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3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3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35">
      <c r="A814" s="221" t="s">
        <v>51</v>
      </c>
      <c r="B814" s="222" t="s">
        <v>34</v>
      </c>
      <c r="C814" s="186">
        <v>52696</v>
      </c>
      <c r="D814" s="187" t="s">
        <v>150</v>
      </c>
      <c r="E814" s="237">
        <v>1523305906.9357176</v>
      </c>
      <c r="F814" s="237">
        <v>428346445.14891231</v>
      </c>
      <c r="G814" s="189">
        <v>0</v>
      </c>
      <c r="H814" s="189">
        <v>0</v>
      </c>
      <c r="I814" s="189">
        <v>0</v>
      </c>
      <c r="J814" s="189">
        <v>0</v>
      </c>
      <c r="K814" s="189">
        <v>121710425.64000002</v>
      </c>
      <c r="L814" s="189">
        <v>0</v>
      </c>
      <c r="M814" s="189">
        <v>0</v>
      </c>
      <c r="N814" s="189">
        <v>0</v>
      </c>
      <c r="O814" s="189">
        <v>0</v>
      </c>
      <c r="P814" s="189">
        <f t="shared" si="12"/>
        <v>121710425.64000002</v>
      </c>
    </row>
    <row r="815" spans="1:16" x14ac:dyDescent="0.3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3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3667065.1500000004</v>
      </c>
      <c r="N816" s="189">
        <v>0</v>
      </c>
      <c r="O816" s="189">
        <v>0</v>
      </c>
      <c r="P816" s="189">
        <f t="shared" si="12"/>
        <v>3667065.1500000004</v>
      </c>
    </row>
    <row r="817" spans="1:16" x14ac:dyDescent="0.3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3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3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3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3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35">
      <c r="A822" s="255" t="s">
        <v>51</v>
      </c>
      <c r="B822" s="258" t="s">
        <v>35</v>
      </c>
      <c r="C822" s="256">
        <v>54001</v>
      </c>
      <c r="D822" s="259" t="s">
        <v>783</v>
      </c>
      <c r="E822" s="237">
        <v>277272379.25177032</v>
      </c>
      <c r="F822" s="237">
        <v>128724686.42794478</v>
      </c>
      <c r="G822" s="189">
        <v>0</v>
      </c>
      <c r="H822" s="189">
        <v>536447879.47999996</v>
      </c>
      <c r="I822" s="189">
        <v>0</v>
      </c>
      <c r="J822" s="189">
        <v>0</v>
      </c>
      <c r="K822" s="189">
        <v>0</v>
      </c>
      <c r="L822" s="189">
        <v>0</v>
      </c>
      <c r="M822" s="189">
        <v>16593290.1</v>
      </c>
      <c r="N822" s="189">
        <v>0</v>
      </c>
      <c r="O822" s="189">
        <v>0</v>
      </c>
      <c r="P822" s="264">
        <f t="shared" si="12"/>
        <v>553041169.57999992</v>
      </c>
    </row>
    <row r="823" spans="1:16" x14ac:dyDescent="0.3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35">
      <c r="A824" s="255" t="s">
        <v>51</v>
      </c>
      <c r="B824" s="258" t="s">
        <v>35</v>
      </c>
      <c r="C824" s="256">
        <v>54051</v>
      </c>
      <c r="D824" s="259" t="s">
        <v>785</v>
      </c>
      <c r="E824" s="237">
        <v>12222909.742958698</v>
      </c>
      <c r="F824" s="237">
        <v>5884202.419435801</v>
      </c>
      <c r="G824" s="189">
        <v>0</v>
      </c>
      <c r="H824" s="189">
        <v>52461795.370000005</v>
      </c>
      <c r="I824" s="189">
        <v>0</v>
      </c>
      <c r="J824" s="189">
        <v>0</v>
      </c>
      <c r="K824" s="189">
        <v>0</v>
      </c>
      <c r="L824" s="189">
        <v>0</v>
      </c>
      <c r="M824" s="189">
        <v>0</v>
      </c>
      <c r="N824" s="189">
        <v>0</v>
      </c>
      <c r="O824" s="189">
        <v>0</v>
      </c>
      <c r="P824" s="264">
        <f t="shared" si="12"/>
        <v>52461795.370000005</v>
      </c>
    </row>
    <row r="825" spans="1:16" x14ac:dyDescent="0.35">
      <c r="A825" s="255" t="s">
        <v>51</v>
      </c>
      <c r="B825" s="258" t="s">
        <v>35</v>
      </c>
      <c r="C825" s="256">
        <v>54099</v>
      </c>
      <c r="D825" s="259" t="s">
        <v>786</v>
      </c>
      <c r="E825" s="237">
        <v>174383243.09119853</v>
      </c>
      <c r="F825" s="237">
        <v>83732362.02491574</v>
      </c>
      <c r="G825" s="189">
        <v>0</v>
      </c>
      <c r="H825" s="189">
        <v>269870533.63</v>
      </c>
      <c r="I825" s="189">
        <v>0</v>
      </c>
      <c r="J825" s="189">
        <v>0</v>
      </c>
      <c r="K825" s="189">
        <v>0</v>
      </c>
      <c r="L825" s="189">
        <v>0</v>
      </c>
      <c r="M825" s="189">
        <v>1581994.6800000002</v>
      </c>
      <c r="N825" s="189">
        <v>0</v>
      </c>
      <c r="O825" s="189">
        <v>0</v>
      </c>
      <c r="P825" s="264">
        <f t="shared" si="12"/>
        <v>271452528.31</v>
      </c>
    </row>
    <row r="826" spans="1:16" x14ac:dyDescent="0.3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3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3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35">
      <c r="A829" s="255" t="s">
        <v>51</v>
      </c>
      <c r="B829" s="258" t="s">
        <v>35</v>
      </c>
      <c r="C829" s="256">
        <v>54172</v>
      </c>
      <c r="D829" s="259" t="s">
        <v>790</v>
      </c>
      <c r="E829" s="237">
        <v>15390067.089584544</v>
      </c>
      <c r="F829" s="237">
        <v>7397080.2362512695</v>
      </c>
      <c r="G829" s="189">
        <v>0</v>
      </c>
      <c r="H829" s="189">
        <v>18066885.02</v>
      </c>
      <c r="I829" s="189">
        <v>0</v>
      </c>
      <c r="J829" s="189">
        <v>0</v>
      </c>
      <c r="K829" s="189">
        <v>0</v>
      </c>
      <c r="L829" s="189">
        <v>0</v>
      </c>
      <c r="M829" s="189">
        <v>0</v>
      </c>
      <c r="N829" s="189">
        <v>0</v>
      </c>
      <c r="O829" s="189">
        <v>0</v>
      </c>
      <c r="P829" s="264">
        <f t="shared" si="12"/>
        <v>18066885.02</v>
      </c>
    </row>
    <row r="830" spans="1:16" x14ac:dyDescent="0.35">
      <c r="A830" s="255" t="s">
        <v>51</v>
      </c>
      <c r="B830" s="258" t="s">
        <v>35</v>
      </c>
      <c r="C830" s="256">
        <v>54174</v>
      </c>
      <c r="D830" s="259" t="s">
        <v>791</v>
      </c>
      <c r="E830" s="237">
        <v>1806419.292894853</v>
      </c>
      <c r="F830" s="237">
        <v>869624.09093225002</v>
      </c>
      <c r="G830" s="189">
        <v>0</v>
      </c>
      <c r="H830" s="189">
        <v>61461844.609999999</v>
      </c>
      <c r="I830" s="189">
        <v>0</v>
      </c>
      <c r="J830" s="189">
        <v>0</v>
      </c>
      <c r="K830" s="189">
        <v>0</v>
      </c>
      <c r="L830" s="189">
        <v>0</v>
      </c>
      <c r="M830" s="189">
        <v>635.75</v>
      </c>
      <c r="N830" s="189">
        <v>0</v>
      </c>
      <c r="O830" s="189">
        <v>0</v>
      </c>
      <c r="P830" s="264">
        <f t="shared" si="12"/>
        <v>61462480.359999999</v>
      </c>
    </row>
    <row r="831" spans="1:16" x14ac:dyDescent="0.3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3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35">
      <c r="A833" s="221" t="s">
        <v>51</v>
      </c>
      <c r="B833" s="222" t="s">
        <v>35</v>
      </c>
      <c r="C833" s="186">
        <v>54239</v>
      </c>
      <c r="D833" s="187" t="s">
        <v>794</v>
      </c>
      <c r="E833" s="237">
        <v>38568734.967991635</v>
      </c>
      <c r="F833" s="237">
        <v>18565812.512273084</v>
      </c>
      <c r="G833" s="189">
        <v>0</v>
      </c>
      <c r="H833" s="189">
        <v>126764677.48999999</v>
      </c>
      <c r="I833" s="189">
        <v>0</v>
      </c>
      <c r="J833" s="189">
        <v>0</v>
      </c>
      <c r="K833" s="189">
        <v>0</v>
      </c>
      <c r="L833" s="189">
        <v>0</v>
      </c>
      <c r="M833" s="189">
        <v>0</v>
      </c>
      <c r="N833" s="189">
        <v>0</v>
      </c>
      <c r="O833" s="189">
        <v>0</v>
      </c>
      <c r="P833" s="189">
        <f t="shared" si="12"/>
        <v>126764677.48999999</v>
      </c>
    </row>
    <row r="834" spans="1:16" x14ac:dyDescent="0.3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3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35">
      <c r="A836" s="221" t="s">
        <v>51</v>
      </c>
      <c r="B836" s="222" t="s">
        <v>35</v>
      </c>
      <c r="C836" s="186">
        <v>54261</v>
      </c>
      <c r="D836" s="187" t="s">
        <v>797</v>
      </c>
      <c r="E836" s="237">
        <v>108196687.21848114</v>
      </c>
      <c r="F836" s="237">
        <v>49585666.744007692</v>
      </c>
      <c r="G836" s="189">
        <v>0</v>
      </c>
      <c r="H836" s="189">
        <v>156351685.68000007</v>
      </c>
      <c r="I836" s="189">
        <v>0</v>
      </c>
      <c r="J836" s="189">
        <v>0</v>
      </c>
      <c r="K836" s="189">
        <v>0</v>
      </c>
      <c r="L836" s="189">
        <v>0</v>
      </c>
      <c r="M836" s="189">
        <v>4159092.0199999996</v>
      </c>
      <c r="N836" s="189">
        <v>0</v>
      </c>
      <c r="O836" s="189">
        <v>0</v>
      </c>
      <c r="P836" s="189">
        <f t="shared" si="12"/>
        <v>160510777.70000008</v>
      </c>
    </row>
    <row r="837" spans="1:16" x14ac:dyDescent="0.3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3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35">
      <c r="A839" s="221" t="s">
        <v>51</v>
      </c>
      <c r="B839" s="222" t="s">
        <v>35</v>
      </c>
      <c r="C839" s="186">
        <v>54347</v>
      </c>
      <c r="D839" s="187" t="s">
        <v>800</v>
      </c>
      <c r="E839" s="237">
        <v>9861344.0738131255</v>
      </c>
      <c r="F839" s="237">
        <v>4747326.6086618565</v>
      </c>
      <c r="G839" s="189">
        <v>0</v>
      </c>
      <c r="H839" s="189">
        <v>13352167.639999997</v>
      </c>
      <c r="I839" s="189">
        <v>0</v>
      </c>
      <c r="J839" s="189">
        <v>0</v>
      </c>
      <c r="K839" s="189">
        <v>0</v>
      </c>
      <c r="L839" s="189">
        <v>0</v>
      </c>
      <c r="M839" s="189">
        <v>0</v>
      </c>
      <c r="N839" s="189">
        <v>0</v>
      </c>
      <c r="O839" s="189">
        <v>0</v>
      </c>
      <c r="P839" s="189">
        <f t="shared" si="12"/>
        <v>13352167.639999997</v>
      </c>
    </row>
    <row r="840" spans="1:16" x14ac:dyDescent="0.35">
      <c r="A840" s="221" t="s">
        <v>51</v>
      </c>
      <c r="B840" s="222" t="s">
        <v>35</v>
      </c>
      <c r="C840" s="186">
        <v>54377</v>
      </c>
      <c r="D840" s="187" t="s">
        <v>801</v>
      </c>
      <c r="E840" s="237">
        <v>2476058.9968057545</v>
      </c>
      <c r="F840" s="237">
        <v>1179914.2321725553</v>
      </c>
      <c r="G840" s="189">
        <v>0</v>
      </c>
      <c r="H840" s="189">
        <v>3901687.13</v>
      </c>
      <c r="I840" s="189">
        <v>0</v>
      </c>
      <c r="J840" s="189">
        <v>0</v>
      </c>
      <c r="K840" s="189">
        <v>0</v>
      </c>
      <c r="L840" s="189">
        <v>0</v>
      </c>
      <c r="M840" s="189">
        <v>58164.75</v>
      </c>
      <c r="N840" s="189">
        <v>0</v>
      </c>
      <c r="O840" s="189">
        <v>0</v>
      </c>
      <c r="P840" s="189">
        <f t="shared" si="12"/>
        <v>3959851.88</v>
      </c>
    </row>
    <row r="841" spans="1:16" x14ac:dyDescent="0.3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3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35">
      <c r="A843" s="255" t="s">
        <v>51</v>
      </c>
      <c r="B843" s="258" t="s">
        <v>35</v>
      </c>
      <c r="C843" s="256">
        <v>54405</v>
      </c>
      <c r="D843" s="259" t="s">
        <v>804</v>
      </c>
      <c r="E843" s="237">
        <v>27563097.237698007</v>
      </c>
      <c r="F843" s="237">
        <v>7767005.2076059412</v>
      </c>
      <c r="G843" s="189">
        <v>10413950.550000001</v>
      </c>
      <c r="H843" s="189">
        <v>0</v>
      </c>
      <c r="I843" s="189">
        <v>0</v>
      </c>
      <c r="J843" s="189">
        <v>0</v>
      </c>
      <c r="K843" s="189">
        <v>0</v>
      </c>
      <c r="L843" s="189">
        <v>0</v>
      </c>
      <c r="M843" s="189">
        <v>6043827.7000000002</v>
      </c>
      <c r="N843" s="189">
        <v>0</v>
      </c>
      <c r="O843" s="189">
        <v>0</v>
      </c>
      <c r="P843" s="264">
        <f t="shared" si="12"/>
        <v>16457778.25</v>
      </c>
    </row>
    <row r="844" spans="1:16" x14ac:dyDescent="0.3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3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3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835739.74</v>
      </c>
      <c r="N846" s="189">
        <v>0</v>
      </c>
      <c r="O846" s="189">
        <v>0</v>
      </c>
      <c r="P846" s="264">
        <f t="shared" si="13"/>
        <v>835739.74</v>
      </c>
    </row>
    <row r="847" spans="1:16" x14ac:dyDescent="0.3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35">
      <c r="A848" s="255" t="s">
        <v>51</v>
      </c>
      <c r="B848" s="258" t="s">
        <v>35</v>
      </c>
      <c r="C848" s="256">
        <v>54520</v>
      </c>
      <c r="D848" s="259" t="s">
        <v>809</v>
      </c>
      <c r="E848" s="237">
        <v>17881303.545877185</v>
      </c>
      <c r="F848" s="237">
        <v>8306189.9099547397</v>
      </c>
      <c r="G848" s="189">
        <v>0</v>
      </c>
      <c r="H848" s="189">
        <v>2838442.8499999996</v>
      </c>
      <c r="I848" s="189">
        <v>0</v>
      </c>
      <c r="J848" s="189">
        <v>0</v>
      </c>
      <c r="K848" s="189">
        <v>0</v>
      </c>
      <c r="L848" s="189">
        <v>0</v>
      </c>
      <c r="M848" s="189">
        <v>9148202.25</v>
      </c>
      <c r="N848" s="189">
        <v>0</v>
      </c>
      <c r="O848" s="189">
        <v>0</v>
      </c>
      <c r="P848" s="264">
        <f t="shared" si="13"/>
        <v>11986645.1</v>
      </c>
    </row>
    <row r="849" spans="1:16" x14ac:dyDescent="0.3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3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35">
      <c r="A851" s="221" t="s">
        <v>51</v>
      </c>
      <c r="B851" s="222" t="s">
        <v>35</v>
      </c>
      <c r="C851" s="186">
        <v>54660</v>
      </c>
      <c r="D851" s="187" t="s">
        <v>812</v>
      </c>
      <c r="E851" s="237">
        <v>53442983.142640471</v>
      </c>
      <c r="F851" s="237">
        <v>25727861.64038799</v>
      </c>
      <c r="G851" s="189">
        <v>0</v>
      </c>
      <c r="H851" s="189">
        <v>97994317.769999981</v>
      </c>
      <c r="I851" s="189">
        <v>0</v>
      </c>
      <c r="J851" s="189">
        <v>0</v>
      </c>
      <c r="K851" s="189">
        <v>0</v>
      </c>
      <c r="L851" s="189">
        <v>0</v>
      </c>
      <c r="M851" s="189">
        <v>0</v>
      </c>
      <c r="N851" s="189">
        <v>0</v>
      </c>
      <c r="O851" s="189">
        <v>0</v>
      </c>
      <c r="P851" s="189">
        <f t="shared" si="13"/>
        <v>97994317.769999981</v>
      </c>
    </row>
    <row r="852" spans="1:16" x14ac:dyDescent="0.3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35">
      <c r="A853" s="221" t="s">
        <v>51</v>
      </c>
      <c r="B853" s="222" t="s">
        <v>35</v>
      </c>
      <c r="C853" s="186">
        <v>54673</v>
      </c>
      <c r="D853" s="187" t="s">
        <v>565</v>
      </c>
      <c r="E853" s="237">
        <v>112372111.34419182</v>
      </c>
      <c r="F853" s="237">
        <v>53489212.604651332</v>
      </c>
      <c r="G853" s="189">
        <v>0</v>
      </c>
      <c r="H853" s="189">
        <v>108681676.39999999</v>
      </c>
      <c r="I853" s="189">
        <v>0</v>
      </c>
      <c r="J853" s="189">
        <v>0</v>
      </c>
      <c r="K853" s="189">
        <v>0</v>
      </c>
      <c r="L853" s="189">
        <v>0</v>
      </c>
      <c r="M853" s="189">
        <v>7748447.79</v>
      </c>
      <c r="N853" s="189">
        <v>0</v>
      </c>
      <c r="O853" s="189">
        <v>0</v>
      </c>
      <c r="P853" s="189">
        <f t="shared" si="13"/>
        <v>116430124.19</v>
      </c>
    </row>
    <row r="854" spans="1:16" x14ac:dyDescent="0.35">
      <c r="A854" s="221" t="s">
        <v>51</v>
      </c>
      <c r="B854" s="222" t="s">
        <v>35</v>
      </c>
      <c r="C854" s="186">
        <v>54680</v>
      </c>
      <c r="D854" s="187" t="s">
        <v>814</v>
      </c>
      <c r="E854" s="237">
        <v>16051220.24424538</v>
      </c>
      <c r="F854" s="237">
        <v>7479263.2871618196</v>
      </c>
      <c r="G854" s="189">
        <v>0</v>
      </c>
      <c r="H854" s="189">
        <v>34049745.519999996</v>
      </c>
      <c r="I854" s="189">
        <v>0</v>
      </c>
      <c r="J854" s="189">
        <v>0</v>
      </c>
      <c r="K854" s="189">
        <v>0</v>
      </c>
      <c r="L854" s="189">
        <v>0</v>
      </c>
      <c r="M854" s="189">
        <v>100687</v>
      </c>
      <c r="N854" s="189">
        <v>0</v>
      </c>
      <c r="O854" s="189">
        <v>0</v>
      </c>
      <c r="P854" s="189">
        <f t="shared" si="13"/>
        <v>34150432.519999996</v>
      </c>
    </row>
    <row r="855" spans="1:16" x14ac:dyDescent="0.35">
      <c r="A855" s="221" t="s">
        <v>51</v>
      </c>
      <c r="B855" s="222" t="s">
        <v>35</v>
      </c>
      <c r="C855" s="186">
        <v>54720</v>
      </c>
      <c r="D855" s="187" t="s">
        <v>815</v>
      </c>
      <c r="E855" s="237">
        <v>268525435.22390115</v>
      </c>
      <c r="F855" s="237">
        <v>124657097.96408211</v>
      </c>
      <c r="G855" s="189">
        <v>182616.37</v>
      </c>
      <c r="H855" s="189">
        <v>71395363.25999999</v>
      </c>
      <c r="I855" s="189">
        <v>0</v>
      </c>
      <c r="J855" s="189">
        <v>0</v>
      </c>
      <c r="K855" s="189">
        <v>0</v>
      </c>
      <c r="L855" s="189">
        <v>0</v>
      </c>
      <c r="M855" s="189">
        <v>39090200.420000002</v>
      </c>
      <c r="N855" s="189">
        <v>0</v>
      </c>
      <c r="O855" s="189">
        <v>0</v>
      </c>
      <c r="P855" s="189">
        <f t="shared" si="13"/>
        <v>110668180.05</v>
      </c>
    </row>
    <row r="856" spans="1:16" x14ac:dyDescent="0.3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3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35">
      <c r="A858" s="221" t="s">
        <v>51</v>
      </c>
      <c r="B858" s="222" t="s">
        <v>35</v>
      </c>
      <c r="C858" s="186">
        <v>54810</v>
      </c>
      <c r="D858" s="187" t="s">
        <v>818</v>
      </c>
      <c r="E858" s="237">
        <v>5748527.0139451865</v>
      </c>
      <c r="F858" s="237">
        <v>2238493.9797525117</v>
      </c>
      <c r="G858" s="189">
        <v>0</v>
      </c>
      <c r="H858" s="189">
        <v>3332138.7399999993</v>
      </c>
      <c r="I858" s="189">
        <v>0</v>
      </c>
      <c r="J858" s="189">
        <v>0</v>
      </c>
      <c r="K858" s="189">
        <v>0</v>
      </c>
      <c r="L858" s="189">
        <v>0</v>
      </c>
      <c r="M858" s="189">
        <v>2308466.5</v>
      </c>
      <c r="N858" s="189">
        <v>0</v>
      </c>
      <c r="O858" s="189">
        <v>0</v>
      </c>
      <c r="P858" s="189">
        <f t="shared" si="13"/>
        <v>5640605.2399999993</v>
      </c>
    </row>
    <row r="859" spans="1:16" x14ac:dyDescent="0.35">
      <c r="A859" s="221" t="s">
        <v>51</v>
      </c>
      <c r="B859" s="222" t="s">
        <v>35</v>
      </c>
      <c r="C859" s="186">
        <v>54820</v>
      </c>
      <c r="D859" s="187" t="s">
        <v>161</v>
      </c>
      <c r="E859" s="237">
        <v>26941567.84413407</v>
      </c>
      <c r="F859" s="237">
        <v>12961297.372562394</v>
      </c>
      <c r="G859" s="189">
        <v>0</v>
      </c>
      <c r="H859" s="189">
        <v>55084218.160000004</v>
      </c>
      <c r="I859" s="189">
        <v>0</v>
      </c>
      <c r="J859" s="189">
        <v>0</v>
      </c>
      <c r="K859" s="189">
        <v>0</v>
      </c>
      <c r="L859" s="189">
        <v>0</v>
      </c>
      <c r="M859" s="189">
        <v>0</v>
      </c>
      <c r="N859" s="189">
        <v>0</v>
      </c>
      <c r="O859" s="189">
        <v>0</v>
      </c>
      <c r="P859" s="189">
        <f t="shared" si="13"/>
        <v>55084218.160000004</v>
      </c>
    </row>
    <row r="860" spans="1:16" x14ac:dyDescent="0.3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3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7576747.0600000015</v>
      </c>
      <c r="N861" s="189">
        <v>0</v>
      </c>
      <c r="O861" s="189">
        <v>0</v>
      </c>
      <c r="P861" s="264">
        <f t="shared" si="13"/>
        <v>7576747.0600000015</v>
      </c>
    </row>
    <row r="862" spans="1:16" x14ac:dyDescent="0.3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3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3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3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3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3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3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3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3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3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2195724.75</v>
      </c>
      <c r="N871" s="189">
        <v>0</v>
      </c>
      <c r="O871" s="189">
        <v>0</v>
      </c>
      <c r="P871" s="189">
        <f t="shared" si="13"/>
        <v>2195724.75</v>
      </c>
    </row>
    <row r="872" spans="1:16" x14ac:dyDescent="0.3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3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3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17450373.199999999</v>
      </c>
      <c r="N874" s="189">
        <v>0</v>
      </c>
      <c r="O874" s="189">
        <v>0</v>
      </c>
      <c r="P874" s="189">
        <f t="shared" si="13"/>
        <v>17450373.199999999</v>
      </c>
    </row>
    <row r="875" spans="1:16" x14ac:dyDescent="0.3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53817.25</v>
      </c>
      <c r="N875" s="189">
        <v>0</v>
      </c>
      <c r="O875" s="189">
        <v>0</v>
      </c>
      <c r="P875" s="189">
        <f t="shared" si="13"/>
        <v>53817.25</v>
      </c>
    </row>
    <row r="876" spans="1:16" x14ac:dyDescent="0.3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3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3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3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3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3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3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3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3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35">
      <c r="A885" s="255" t="s">
        <v>51</v>
      </c>
      <c r="B885" s="258" t="s">
        <v>37</v>
      </c>
      <c r="C885" s="256">
        <v>66594</v>
      </c>
      <c r="D885" s="259" t="s">
        <v>840</v>
      </c>
      <c r="E885" s="237">
        <v>279875546.90684867</v>
      </c>
      <c r="F885" s="237">
        <v>78696501.822125956</v>
      </c>
      <c r="G885" s="189">
        <v>0</v>
      </c>
      <c r="H885" s="189">
        <v>0</v>
      </c>
      <c r="I885" s="189">
        <v>0</v>
      </c>
      <c r="J885" s="189">
        <v>0</v>
      </c>
      <c r="K885" s="189">
        <v>182706770</v>
      </c>
      <c r="L885" s="189">
        <v>0</v>
      </c>
      <c r="M885" s="189">
        <v>776558.96</v>
      </c>
      <c r="N885" s="189">
        <v>0</v>
      </c>
      <c r="O885" s="189">
        <v>0</v>
      </c>
      <c r="P885" s="264">
        <f t="shared" si="13"/>
        <v>183483328.96000001</v>
      </c>
    </row>
    <row r="886" spans="1:16" x14ac:dyDescent="0.35">
      <c r="A886" s="255" t="s">
        <v>51</v>
      </c>
      <c r="B886" s="258" t="s">
        <v>37</v>
      </c>
      <c r="C886" s="256">
        <v>66682</v>
      </c>
      <c r="D886" s="259" t="s">
        <v>841</v>
      </c>
      <c r="E886" s="237">
        <v>20983586.77796758</v>
      </c>
      <c r="F886" s="237">
        <v>5899116.2872130377</v>
      </c>
      <c r="G886" s="189">
        <v>0</v>
      </c>
      <c r="H886" s="189">
        <v>0</v>
      </c>
      <c r="I886" s="189">
        <v>0</v>
      </c>
      <c r="J886" s="189">
        <v>0</v>
      </c>
      <c r="K886" s="189">
        <v>174813187.19</v>
      </c>
      <c r="L886" s="189">
        <v>0</v>
      </c>
      <c r="M886" s="189">
        <v>375876.25</v>
      </c>
      <c r="N886" s="189">
        <v>0</v>
      </c>
      <c r="O886" s="189">
        <v>0</v>
      </c>
      <c r="P886" s="264">
        <f t="shared" si="13"/>
        <v>175189063.44</v>
      </c>
    </row>
    <row r="887" spans="1:16" x14ac:dyDescent="0.3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2955243.5</v>
      </c>
      <c r="N887" s="189">
        <v>0</v>
      </c>
      <c r="O887" s="189">
        <v>0</v>
      </c>
      <c r="P887" s="264">
        <f t="shared" si="13"/>
        <v>2955243.5</v>
      </c>
    </row>
    <row r="888" spans="1:16" x14ac:dyDescent="0.3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632268.25</v>
      </c>
      <c r="N888" s="189">
        <v>0</v>
      </c>
      <c r="O888" s="189">
        <v>0</v>
      </c>
      <c r="P888" s="264">
        <f t="shared" si="13"/>
        <v>1647831.5599999998</v>
      </c>
    </row>
    <row r="889" spans="1:16" x14ac:dyDescent="0.3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3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3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14008846.75</v>
      </c>
      <c r="N891" s="189">
        <v>0</v>
      </c>
      <c r="O891" s="189">
        <v>0</v>
      </c>
      <c r="P891" s="189">
        <f t="shared" si="13"/>
        <v>14008846.75</v>
      </c>
    </row>
    <row r="892" spans="1:16" x14ac:dyDescent="0.3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35">
      <c r="A893" s="221" t="s">
        <v>51</v>
      </c>
      <c r="B893" s="222" t="s">
        <v>38</v>
      </c>
      <c r="C893" s="186">
        <v>68079</v>
      </c>
      <c r="D893" s="187" t="s">
        <v>846</v>
      </c>
      <c r="E893" s="237">
        <v>286385.34716082626</v>
      </c>
      <c r="F893" s="237">
        <v>79683.354962385711</v>
      </c>
      <c r="G893" s="189">
        <v>821436.79000000015</v>
      </c>
      <c r="H893" s="189">
        <v>0</v>
      </c>
      <c r="I893" s="189">
        <v>0</v>
      </c>
      <c r="J893" s="189">
        <v>0</v>
      </c>
      <c r="K893" s="189">
        <v>0</v>
      </c>
      <c r="L893" s="189">
        <v>0</v>
      </c>
      <c r="M893" s="189">
        <v>509220.88</v>
      </c>
      <c r="N893" s="189">
        <v>0</v>
      </c>
      <c r="O893" s="189">
        <v>0</v>
      </c>
      <c r="P893" s="189">
        <f t="shared" si="13"/>
        <v>1330657.6700000002</v>
      </c>
    </row>
    <row r="894" spans="1:16" x14ac:dyDescent="0.3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10214162.33</v>
      </c>
      <c r="N894" s="189">
        <v>0</v>
      </c>
      <c r="O894" s="189">
        <v>0</v>
      </c>
      <c r="P894" s="189">
        <f t="shared" si="13"/>
        <v>10214162.33</v>
      </c>
    </row>
    <row r="895" spans="1:16" x14ac:dyDescent="0.3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3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3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3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3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3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3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3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3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3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3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3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3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3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3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3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3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35">
      <c r="A912" s="221" t="s">
        <v>51</v>
      </c>
      <c r="B912" s="222" t="s">
        <v>38</v>
      </c>
      <c r="C912" s="186">
        <v>68229</v>
      </c>
      <c r="D912" s="187" t="s">
        <v>861</v>
      </c>
      <c r="E912" s="237">
        <v>14615672.941454496</v>
      </c>
      <c r="F912" s="237">
        <v>4075412.0160299297</v>
      </c>
      <c r="G912" s="189">
        <v>6268634.4700000007</v>
      </c>
      <c r="H912" s="189">
        <v>0</v>
      </c>
      <c r="I912" s="189">
        <v>0</v>
      </c>
      <c r="J912" s="189">
        <v>0</v>
      </c>
      <c r="K912" s="189">
        <v>0</v>
      </c>
      <c r="L912" s="189">
        <v>0</v>
      </c>
      <c r="M912" s="189">
        <v>0</v>
      </c>
      <c r="N912" s="189">
        <v>0</v>
      </c>
      <c r="O912" s="189">
        <v>0</v>
      </c>
      <c r="P912" s="189">
        <f t="shared" si="14"/>
        <v>6268634.4700000007</v>
      </c>
    </row>
    <row r="913" spans="1:16" x14ac:dyDescent="0.35">
      <c r="A913" s="221" t="s">
        <v>51</v>
      </c>
      <c r="B913" s="222" t="s">
        <v>38</v>
      </c>
      <c r="C913" s="186">
        <v>68235</v>
      </c>
      <c r="D913" s="187" t="s">
        <v>862</v>
      </c>
      <c r="E913" s="237">
        <v>34246593.686260402</v>
      </c>
      <c r="F913" s="237">
        <v>16486572.646273132</v>
      </c>
      <c r="G913" s="189">
        <v>0</v>
      </c>
      <c r="H913" s="189">
        <v>45662249.43999999</v>
      </c>
      <c r="I913" s="189">
        <v>0</v>
      </c>
      <c r="J913" s="189">
        <v>0</v>
      </c>
      <c r="K913" s="189">
        <v>0</v>
      </c>
      <c r="L913" s="189">
        <v>0</v>
      </c>
      <c r="M913" s="189">
        <v>0</v>
      </c>
      <c r="N913" s="189">
        <v>0</v>
      </c>
      <c r="O913" s="189">
        <v>0</v>
      </c>
      <c r="P913" s="189">
        <f t="shared" si="14"/>
        <v>45662249.43999999</v>
      </c>
    </row>
    <row r="914" spans="1:16" x14ac:dyDescent="0.3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3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3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3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35">
      <c r="A918" s="221" t="s">
        <v>51</v>
      </c>
      <c r="B918" s="222" t="s">
        <v>38</v>
      </c>
      <c r="C918" s="186">
        <v>68266</v>
      </c>
      <c r="D918" s="187" t="s">
        <v>866</v>
      </c>
      <c r="E918" s="237">
        <v>13114018.625570487</v>
      </c>
      <c r="F918" s="237">
        <v>5821727.5831782389</v>
      </c>
      <c r="G918" s="189">
        <v>0</v>
      </c>
      <c r="H918" s="189">
        <v>14247193.370000001</v>
      </c>
      <c r="I918" s="189">
        <v>0</v>
      </c>
      <c r="J918" s="189">
        <v>0</v>
      </c>
      <c r="K918" s="189">
        <v>0</v>
      </c>
      <c r="L918" s="189">
        <v>0</v>
      </c>
      <c r="M918" s="189">
        <v>0</v>
      </c>
      <c r="N918" s="189">
        <v>0</v>
      </c>
      <c r="O918" s="189">
        <v>0</v>
      </c>
      <c r="P918" s="189">
        <f t="shared" si="14"/>
        <v>14247193.370000001</v>
      </c>
    </row>
    <row r="919" spans="1:16" x14ac:dyDescent="0.3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3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3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3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3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5523509.6200000001</v>
      </c>
      <c r="N923" s="189">
        <v>0</v>
      </c>
      <c r="O923" s="189">
        <v>0</v>
      </c>
      <c r="P923" s="264">
        <f t="shared" si="14"/>
        <v>5523509.6200000001</v>
      </c>
    </row>
    <row r="924" spans="1:16" x14ac:dyDescent="0.3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3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3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3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3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3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3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3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3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35">
      <c r="A933" s="221" t="s">
        <v>51</v>
      </c>
      <c r="B933" s="222" t="s">
        <v>38</v>
      </c>
      <c r="C933" s="186">
        <v>68385</v>
      </c>
      <c r="D933" s="187" t="s">
        <v>880</v>
      </c>
      <c r="E933" s="237">
        <v>75276340.69227688</v>
      </c>
      <c r="F933" s="237">
        <v>35228482.269138314</v>
      </c>
      <c r="G933" s="189">
        <v>0</v>
      </c>
      <c r="H933" s="189">
        <v>76310929.570000008</v>
      </c>
      <c r="I933" s="189">
        <v>0</v>
      </c>
      <c r="J933" s="189">
        <v>0</v>
      </c>
      <c r="K933" s="189">
        <v>0</v>
      </c>
      <c r="L933" s="189">
        <v>0</v>
      </c>
      <c r="M933" s="189">
        <v>130893</v>
      </c>
      <c r="N933" s="189">
        <v>0</v>
      </c>
      <c r="O933" s="189">
        <v>0</v>
      </c>
      <c r="P933" s="189">
        <f t="shared" si="14"/>
        <v>76441822.570000008</v>
      </c>
    </row>
    <row r="934" spans="1:16" x14ac:dyDescent="0.3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3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3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721684.61</v>
      </c>
      <c r="N936" s="189">
        <v>0</v>
      </c>
      <c r="O936" s="189">
        <v>73877912.549999997</v>
      </c>
      <c r="P936" s="189">
        <f t="shared" si="14"/>
        <v>74599597.159999996</v>
      </c>
    </row>
    <row r="937" spans="1:16" x14ac:dyDescent="0.3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3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35">
      <c r="A939" s="221" t="s">
        <v>51</v>
      </c>
      <c r="B939" s="222" t="s">
        <v>38</v>
      </c>
      <c r="C939" s="186">
        <v>68444</v>
      </c>
      <c r="D939" s="187" t="s">
        <v>885</v>
      </c>
      <c r="E939" s="237">
        <v>832939.57851727051</v>
      </c>
      <c r="F939" s="237">
        <v>231155.96811452979</v>
      </c>
      <c r="G939" s="189">
        <v>0</v>
      </c>
      <c r="H939" s="189">
        <v>0</v>
      </c>
      <c r="I939" s="189">
        <v>0</v>
      </c>
      <c r="J939" s="189">
        <v>0</v>
      </c>
      <c r="K939" s="189">
        <v>238755.89</v>
      </c>
      <c r="L939" s="189">
        <v>0</v>
      </c>
      <c r="M939" s="189">
        <v>0</v>
      </c>
      <c r="N939" s="189">
        <v>0</v>
      </c>
      <c r="O939" s="189">
        <v>0</v>
      </c>
      <c r="P939" s="189">
        <f t="shared" si="14"/>
        <v>238755.89</v>
      </c>
    </row>
    <row r="940" spans="1:16" x14ac:dyDescent="0.3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3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3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3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3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3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3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3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3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4676513</v>
      </c>
      <c r="N948" s="189">
        <v>0</v>
      </c>
      <c r="O948" s="189">
        <v>0</v>
      </c>
      <c r="P948" s="264">
        <f t="shared" si="14"/>
        <v>4676513</v>
      </c>
    </row>
    <row r="949" spans="1:16" x14ac:dyDescent="0.35">
      <c r="A949" s="255" t="s">
        <v>51</v>
      </c>
      <c r="B949" s="258" t="s">
        <v>38</v>
      </c>
      <c r="C949" s="256">
        <v>68549</v>
      </c>
      <c r="D949" s="259" t="s">
        <v>895</v>
      </c>
      <c r="E949" s="237">
        <v>3735924.9807362594</v>
      </c>
      <c r="F949" s="237">
        <v>1041726.6133277821</v>
      </c>
      <c r="G949" s="189">
        <v>2778256.17</v>
      </c>
      <c r="H949" s="189">
        <v>0</v>
      </c>
      <c r="I949" s="189">
        <v>0</v>
      </c>
      <c r="J949" s="189">
        <v>0</v>
      </c>
      <c r="K949" s="189">
        <v>0</v>
      </c>
      <c r="L949" s="189">
        <v>0</v>
      </c>
      <c r="M949" s="189">
        <v>0</v>
      </c>
      <c r="N949" s="189">
        <v>0</v>
      </c>
      <c r="O949" s="189">
        <v>0</v>
      </c>
      <c r="P949" s="264">
        <f t="shared" si="14"/>
        <v>2778256.17</v>
      </c>
    </row>
    <row r="950" spans="1:16" x14ac:dyDescent="0.3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3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3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35">
      <c r="A953" s="221" t="s">
        <v>51</v>
      </c>
      <c r="B953" s="222" t="s">
        <v>38</v>
      </c>
      <c r="C953" s="186">
        <v>68615</v>
      </c>
      <c r="D953" s="187" t="s">
        <v>134</v>
      </c>
      <c r="E953" s="237">
        <v>63813940.197381802</v>
      </c>
      <c r="F953" s="237">
        <v>17937541.764063813</v>
      </c>
      <c r="G953" s="189">
        <v>3123.82</v>
      </c>
      <c r="H953" s="189">
        <v>0</v>
      </c>
      <c r="I953" s="189">
        <v>0</v>
      </c>
      <c r="J953" s="189">
        <v>0</v>
      </c>
      <c r="K953" s="189">
        <v>0</v>
      </c>
      <c r="L953" s="189">
        <v>0</v>
      </c>
      <c r="M953" s="189">
        <v>510375</v>
      </c>
      <c r="N953" s="189">
        <v>0</v>
      </c>
      <c r="O953" s="189">
        <v>0</v>
      </c>
      <c r="P953" s="189">
        <f t="shared" si="14"/>
        <v>513498.82</v>
      </c>
    </row>
    <row r="954" spans="1:16" x14ac:dyDescent="0.3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1277975.75</v>
      </c>
      <c r="N954" s="189">
        <v>0</v>
      </c>
      <c r="O954" s="189">
        <v>0</v>
      </c>
      <c r="P954" s="189">
        <f t="shared" si="14"/>
        <v>1277975.75</v>
      </c>
    </row>
    <row r="955" spans="1:16" x14ac:dyDescent="0.3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3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3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7617640.3299999982</v>
      </c>
      <c r="N957" s="189">
        <v>0</v>
      </c>
      <c r="O957" s="189">
        <v>0</v>
      </c>
      <c r="P957" s="189">
        <f t="shared" si="14"/>
        <v>7617640.3299999982</v>
      </c>
    </row>
    <row r="958" spans="1:16" x14ac:dyDescent="0.3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3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35">
      <c r="A960" s="221" t="s">
        <v>51</v>
      </c>
      <c r="B960" s="222" t="s">
        <v>38</v>
      </c>
      <c r="C960" s="186">
        <v>68686</v>
      </c>
      <c r="D960" s="187" t="s">
        <v>905</v>
      </c>
      <c r="E960" s="237">
        <v>2187639.1585890939</v>
      </c>
      <c r="F960" s="237">
        <v>1053146.2557217986</v>
      </c>
      <c r="G960" s="189">
        <v>0</v>
      </c>
      <c r="H960" s="189">
        <v>3421053.9099999997</v>
      </c>
      <c r="I960" s="189">
        <v>0</v>
      </c>
      <c r="J960" s="189">
        <v>0</v>
      </c>
      <c r="K960" s="189">
        <v>0</v>
      </c>
      <c r="L960" s="189">
        <v>0</v>
      </c>
      <c r="M960" s="189">
        <v>0</v>
      </c>
      <c r="N960" s="189">
        <v>0</v>
      </c>
      <c r="O960" s="189">
        <v>0</v>
      </c>
      <c r="P960" s="189">
        <f t="shared" si="14"/>
        <v>3421053.9099999997</v>
      </c>
    </row>
    <row r="961" spans="1:16" x14ac:dyDescent="0.3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3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3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3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3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3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3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35">
      <c r="A968" s="255" t="s">
        <v>51</v>
      </c>
      <c r="B968" s="258" t="s">
        <v>38</v>
      </c>
      <c r="C968" s="256">
        <v>68780</v>
      </c>
      <c r="D968" s="259" t="s">
        <v>911</v>
      </c>
      <c r="E968" s="237">
        <v>0</v>
      </c>
      <c r="F968" s="237">
        <v>0</v>
      </c>
      <c r="G968" s="189">
        <v>0</v>
      </c>
      <c r="H968" s="189">
        <v>0</v>
      </c>
      <c r="I968" s="189">
        <v>0</v>
      </c>
      <c r="J968" s="189">
        <v>0</v>
      </c>
      <c r="K968" s="189">
        <v>6306313.2599999998</v>
      </c>
      <c r="L968" s="189">
        <v>0</v>
      </c>
      <c r="M968" s="189">
        <v>0</v>
      </c>
      <c r="N968" s="189">
        <v>0</v>
      </c>
      <c r="O968" s="189">
        <v>0</v>
      </c>
      <c r="P968" s="264">
        <f t="shared" si="14"/>
        <v>6306313.2599999998</v>
      </c>
    </row>
    <row r="969" spans="1:16" x14ac:dyDescent="0.3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3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3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35">
      <c r="A972" s="221" t="s">
        <v>51</v>
      </c>
      <c r="B972" s="222" t="s">
        <v>38</v>
      </c>
      <c r="C972" s="186">
        <v>68867</v>
      </c>
      <c r="D972" s="187" t="s">
        <v>915</v>
      </c>
      <c r="E972" s="237">
        <v>167270669.64067474</v>
      </c>
      <c r="F972" s="237">
        <v>47035724.336152442</v>
      </c>
      <c r="G972" s="189">
        <v>0</v>
      </c>
      <c r="H972" s="189">
        <v>0</v>
      </c>
      <c r="I972" s="189">
        <v>0</v>
      </c>
      <c r="J972" s="189">
        <v>0</v>
      </c>
      <c r="K972" s="189">
        <v>96913962.840000004</v>
      </c>
      <c r="L972" s="189">
        <v>0</v>
      </c>
      <c r="M972" s="189">
        <v>0</v>
      </c>
      <c r="N972" s="189">
        <v>0</v>
      </c>
      <c r="O972" s="189">
        <v>0</v>
      </c>
      <c r="P972" s="189">
        <f t="shared" ref="P972:P1035" si="15">SUM(G972:O972)</f>
        <v>96913962.840000004</v>
      </c>
    </row>
    <row r="973" spans="1:16" x14ac:dyDescent="0.3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66524270.859999999</v>
      </c>
      <c r="P973" s="189">
        <f t="shared" si="15"/>
        <v>66697688.109999999</v>
      </c>
    </row>
    <row r="974" spans="1:16" x14ac:dyDescent="0.3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3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1579677.64</v>
      </c>
      <c r="N975" s="189">
        <v>0</v>
      </c>
      <c r="O975" s="189">
        <v>0</v>
      </c>
      <c r="P975" s="189">
        <f t="shared" si="15"/>
        <v>1579677.64</v>
      </c>
    </row>
    <row r="976" spans="1:16" x14ac:dyDescent="0.3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3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3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3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3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3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3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3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3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3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3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3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3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3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3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3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3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3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3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3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3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3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35">
      <c r="A998" s="221" t="s">
        <v>51</v>
      </c>
      <c r="B998" s="222" t="s">
        <v>39</v>
      </c>
      <c r="C998" s="186">
        <v>70771</v>
      </c>
      <c r="D998" s="187" t="s">
        <v>39</v>
      </c>
      <c r="E998" s="237">
        <v>0</v>
      </c>
      <c r="F998" s="237">
        <v>0</v>
      </c>
      <c r="G998" s="189">
        <v>0</v>
      </c>
      <c r="H998" s="189">
        <v>0</v>
      </c>
      <c r="I998" s="189">
        <v>0</v>
      </c>
      <c r="J998" s="189">
        <v>0</v>
      </c>
      <c r="K998" s="189">
        <v>255374327.39999998</v>
      </c>
      <c r="L998" s="189">
        <v>0</v>
      </c>
      <c r="M998" s="189">
        <v>0</v>
      </c>
      <c r="N998" s="189">
        <v>0</v>
      </c>
      <c r="O998" s="189">
        <v>0</v>
      </c>
      <c r="P998" s="189">
        <f t="shared" si="15"/>
        <v>255374327.39999998</v>
      </c>
    </row>
    <row r="999" spans="1:16" x14ac:dyDescent="0.3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35">
      <c r="A1000" s="221" t="s">
        <v>51</v>
      </c>
      <c r="B1000" s="222" t="s">
        <v>39</v>
      </c>
      <c r="C1000" s="186">
        <v>70823</v>
      </c>
      <c r="D1000" s="187" t="s">
        <v>938</v>
      </c>
      <c r="E1000" s="237">
        <v>58125467.014996618</v>
      </c>
      <c r="F1000" s="237">
        <v>16187220.831428505</v>
      </c>
      <c r="G1000" s="189">
        <v>29514968.270000003</v>
      </c>
      <c r="H1000" s="189">
        <v>0</v>
      </c>
      <c r="I1000" s="189">
        <v>0</v>
      </c>
      <c r="J1000" s="189">
        <v>0</v>
      </c>
      <c r="K1000" s="189">
        <v>0</v>
      </c>
      <c r="L1000" s="189">
        <v>0</v>
      </c>
      <c r="M1000" s="189">
        <v>8791295.2300000004</v>
      </c>
      <c r="N1000" s="189">
        <v>0</v>
      </c>
      <c r="O1000" s="189">
        <v>0</v>
      </c>
      <c r="P1000" s="189">
        <f t="shared" si="15"/>
        <v>38306263.5</v>
      </c>
    </row>
    <row r="1001" spans="1:16" x14ac:dyDescent="0.3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25810288.059999999</v>
      </c>
      <c r="N1001" s="189">
        <v>0</v>
      </c>
      <c r="O1001" s="189">
        <v>0</v>
      </c>
      <c r="P1001" s="264">
        <f t="shared" si="15"/>
        <v>25810288.059999999</v>
      </c>
    </row>
    <row r="1002" spans="1:16" x14ac:dyDescent="0.3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3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3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3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3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35">
      <c r="A1007" s="255" t="s">
        <v>51</v>
      </c>
      <c r="B1007" s="258" t="s">
        <v>40</v>
      </c>
      <c r="C1007" s="256">
        <v>73067</v>
      </c>
      <c r="D1007" s="259" t="s">
        <v>945</v>
      </c>
      <c r="E1007" s="237">
        <v>553041535.58146191</v>
      </c>
      <c r="F1007" s="237">
        <v>155509926.06459707</v>
      </c>
      <c r="G1007" s="189">
        <v>0</v>
      </c>
      <c r="H1007" s="189">
        <v>0</v>
      </c>
      <c r="I1007" s="189">
        <v>0</v>
      </c>
      <c r="J1007" s="189">
        <v>0</v>
      </c>
      <c r="K1007" s="189">
        <v>98629696.340000004</v>
      </c>
      <c r="L1007" s="189">
        <v>0</v>
      </c>
      <c r="M1007" s="189">
        <v>0</v>
      </c>
      <c r="N1007" s="189">
        <v>0</v>
      </c>
      <c r="O1007" s="189">
        <v>0</v>
      </c>
      <c r="P1007" s="264">
        <f t="shared" si="15"/>
        <v>98629696.340000004</v>
      </c>
    </row>
    <row r="1008" spans="1:16" x14ac:dyDescent="0.3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3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3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35">
      <c r="A1011" s="221" t="s">
        <v>51</v>
      </c>
      <c r="B1011" s="222" t="s">
        <v>40</v>
      </c>
      <c r="C1011" s="186">
        <v>73168</v>
      </c>
      <c r="D1011" s="187" t="s">
        <v>949</v>
      </c>
      <c r="E1011" s="237">
        <v>92638889.840964556</v>
      </c>
      <c r="F1011" s="237">
        <v>26038351.03219226</v>
      </c>
      <c r="G1011" s="189">
        <v>0</v>
      </c>
      <c r="H1011" s="189">
        <v>0</v>
      </c>
      <c r="I1011" s="189">
        <v>0</v>
      </c>
      <c r="J1011" s="189">
        <v>0</v>
      </c>
      <c r="K1011" s="189">
        <v>400736904.70999998</v>
      </c>
      <c r="L1011" s="189">
        <v>0</v>
      </c>
      <c r="M1011" s="189">
        <v>1355244.75</v>
      </c>
      <c r="N1011" s="189">
        <v>0</v>
      </c>
      <c r="O1011" s="189">
        <v>0</v>
      </c>
      <c r="P1011" s="189">
        <f t="shared" si="15"/>
        <v>402092149.45999998</v>
      </c>
    </row>
    <row r="1012" spans="1:16" x14ac:dyDescent="0.3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5323721.96</v>
      </c>
      <c r="N1012" s="189">
        <v>0</v>
      </c>
      <c r="O1012" s="189">
        <v>0</v>
      </c>
      <c r="P1012" s="189">
        <f t="shared" si="15"/>
        <v>5323721.96</v>
      </c>
    </row>
    <row r="1013" spans="1:16" x14ac:dyDescent="0.35">
      <c r="A1013" s="221" t="s">
        <v>51</v>
      </c>
      <c r="B1013" s="222" t="s">
        <v>40</v>
      </c>
      <c r="C1013" s="186">
        <v>73217</v>
      </c>
      <c r="D1013" s="187" t="s">
        <v>951</v>
      </c>
      <c r="E1013" s="237">
        <v>534449269.15255356</v>
      </c>
      <c r="F1013" s="237">
        <v>150282735.97414923</v>
      </c>
      <c r="G1013" s="189">
        <v>0</v>
      </c>
      <c r="H1013" s="189">
        <v>0</v>
      </c>
      <c r="I1013" s="189">
        <v>0</v>
      </c>
      <c r="J1013" s="189">
        <v>0</v>
      </c>
      <c r="K1013" s="189">
        <v>251155116.81999999</v>
      </c>
      <c r="L1013" s="189">
        <v>0</v>
      </c>
      <c r="M1013" s="189">
        <v>147190</v>
      </c>
      <c r="N1013" s="189">
        <v>0</v>
      </c>
      <c r="O1013" s="189">
        <v>0</v>
      </c>
      <c r="P1013" s="189">
        <f t="shared" si="15"/>
        <v>251302306.81999999</v>
      </c>
    </row>
    <row r="1014" spans="1:16" x14ac:dyDescent="0.3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3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3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3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3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3040772</v>
      </c>
      <c r="N1018" s="189">
        <v>0</v>
      </c>
      <c r="O1018" s="189">
        <v>0</v>
      </c>
      <c r="P1018" s="189">
        <f t="shared" si="15"/>
        <v>3040772</v>
      </c>
    </row>
    <row r="1019" spans="1:16" x14ac:dyDescent="0.3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3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18533980.25</v>
      </c>
      <c r="N1020" s="189">
        <v>0</v>
      </c>
      <c r="O1020" s="189">
        <v>0</v>
      </c>
      <c r="P1020" s="189">
        <f t="shared" si="15"/>
        <v>18533980.25</v>
      </c>
    </row>
    <row r="1021" spans="1:16" x14ac:dyDescent="0.3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3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715385.5</v>
      </c>
      <c r="N1022" s="189">
        <v>0</v>
      </c>
      <c r="O1022" s="189">
        <v>0</v>
      </c>
      <c r="P1022" s="264">
        <f t="shared" si="15"/>
        <v>715385.5</v>
      </c>
    </row>
    <row r="1023" spans="1:16" x14ac:dyDescent="0.3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135445.5</v>
      </c>
      <c r="N1023" s="189">
        <v>0</v>
      </c>
      <c r="O1023" s="189">
        <v>0</v>
      </c>
      <c r="P1023" s="264">
        <f t="shared" si="15"/>
        <v>135445.5</v>
      </c>
    </row>
    <row r="1024" spans="1:16" x14ac:dyDescent="0.3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356720.5</v>
      </c>
      <c r="N1024" s="189">
        <v>0</v>
      </c>
      <c r="O1024" s="189">
        <v>0</v>
      </c>
      <c r="P1024" s="264">
        <f t="shared" si="15"/>
        <v>356720.5</v>
      </c>
    </row>
    <row r="1025" spans="1:16" x14ac:dyDescent="0.35">
      <c r="A1025" s="255" t="s">
        <v>51</v>
      </c>
      <c r="B1025" s="258" t="s">
        <v>40</v>
      </c>
      <c r="C1025" s="256">
        <v>73411</v>
      </c>
      <c r="D1025" s="259" t="s">
        <v>963</v>
      </c>
      <c r="E1025" s="237">
        <v>386868746.40714943</v>
      </c>
      <c r="F1025" s="237">
        <v>108785669.05584218</v>
      </c>
      <c r="G1025" s="189">
        <v>0</v>
      </c>
      <c r="H1025" s="189">
        <v>0</v>
      </c>
      <c r="I1025" s="189">
        <v>0</v>
      </c>
      <c r="J1025" s="189">
        <v>0</v>
      </c>
      <c r="K1025" s="189">
        <v>487333286.21000004</v>
      </c>
      <c r="L1025" s="189">
        <v>0</v>
      </c>
      <c r="M1025" s="189">
        <v>0</v>
      </c>
      <c r="N1025" s="189">
        <v>0</v>
      </c>
      <c r="O1025" s="189">
        <v>0</v>
      </c>
      <c r="P1025" s="264">
        <f t="shared" si="15"/>
        <v>487333286.21000004</v>
      </c>
    </row>
    <row r="1026" spans="1:16" x14ac:dyDescent="0.3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3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3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3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3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3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3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3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3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3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3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3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3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608473.54999999993</v>
      </c>
      <c r="N1038" s="189">
        <v>0</v>
      </c>
      <c r="O1038" s="189">
        <v>0</v>
      </c>
      <c r="P1038" s="189">
        <f t="shared" si="16"/>
        <v>608473.54999999993</v>
      </c>
    </row>
    <row r="1039" spans="1:16" x14ac:dyDescent="0.3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6253169</v>
      </c>
      <c r="N1039" s="189">
        <v>0</v>
      </c>
      <c r="O1039" s="189">
        <v>0</v>
      </c>
      <c r="P1039" s="189">
        <f t="shared" si="16"/>
        <v>6253169</v>
      </c>
    </row>
    <row r="1040" spans="1:16" x14ac:dyDescent="0.3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35">
      <c r="A1041" s="255" t="s">
        <v>51</v>
      </c>
      <c r="B1041" s="258" t="s">
        <v>40</v>
      </c>
      <c r="C1041" s="256">
        <v>73678</v>
      </c>
      <c r="D1041" s="259" t="s">
        <v>144</v>
      </c>
      <c r="E1041" s="237">
        <v>189504773.44078356</v>
      </c>
      <c r="F1041" s="237">
        <v>52804931.111863211</v>
      </c>
      <c r="G1041" s="189">
        <v>94199880.569999993</v>
      </c>
      <c r="H1041" s="189">
        <v>0</v>
      </c>
      <c r="I1041" s="189">
        <v>0</v>
      </c>
      <c r="J1041" s="189">
        <v>0</v>
      </c>
      <c r="K1041" s="189">
        <v>0</v>
      </c>
      <c r="L1041" s="189">
        <v>0</v>
      </c>
      <c r="M1041" s="189">
        <v>5786833.3999999994</v>
      </c>
      <c r="N1041" s="189">
        <v>0</v>
      </c>
      <c r="O1041" s="189">
        <v>0</v>
      </c>
      <c r="P1041" s="264">
        <f t="shared" si="16"/>
        <v>99986713.969999999</v>
      </c>
    </row>
    <row r="1042" spans="1:16" x14ac:dyDescent="0.3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3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13967253.25</v>
      </c>
      <c r="N1043" s="189">
        <v>0</v>
      </c>
      <c r="O1043" s="189">
        <v>0</v>
      </c>
      <c r="P1043" s="264">
        <f t="shared" si="16"/>
        <v>13967253.25</v>
      </c>
    </row>
    <row r="1044" spans="1:16" x14ac:dyDescent="0.35">
      <c r="A1044" s="255" t="s">
        <v>51</v>
      </c>
      <c r="B1044" s="258" t="s">
        <v>40</v>
      </c>
      <c r="C1044" s="256">
        <v>73854</v>
      </c>
      <c r="D1044" s="259" t="s">
        <v>980</v>
      </c>
      <c r="E1044" s="237">
        <v>13231758.681917302</v>
      </c>
      <c r="F1044" s="237">
        <v>3675039.4941336717</v>
      </c>
      <c r="G1044" s="189">
        <v>408052.32999999996</v>
      </c>
      <c r="H1044" s="189">
        <v>0</v>
      </c>
      <c r="I1044" s="189">
        <v>0</v>
      </c>
      <c r="J1044" s="189">
        <v>0</v>
      </c>
      <c r="K1044" s="189">
        <v>0</v>
      </c>
      <c r="L1044" s="189">
        <v>0</v>
      </c>
      <c r="M1044" s="189">
        <v>2555841.25</v>
      </c>
      <c r="N1044" s="189">
        <v>0</v>
      </c>
      <c r="O1044" s="189">
        <v>0</v>
      </c>
      <c r="P1044" s="264">
        <f t="shared" si="16"/>
        <v>2963893.58</v>
      </c>
    </row>
    <row r="1045" spans="1:16" x14ac:dyDescent="0.3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3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3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118830.5</v>
      </c>
      <c r="N1047" s="189">
        <v>0</v>
      </c>
      <c r="O1047" s="189">
        <v>0</v>
      </c>
      <c r="P1047" s="264">
        <f t="shared" si="16"/>
        <v>118830.5</v>
      </c>
    </row>
    <row r="1048" spans="1:16" x14ac:dyDescent="0.35">
      <c r="A1048" s="255" t="s">
        <v>51</v>
      </c>
      <c r="B1048" s="258" t="s">
        <v>41</v>
      </c>
      <c r="C1048" s="256">
        <v>76001</v>
      </c>
      <c r="D1048" s="259" t="s">
        <v>984</v>
      </c>
      <c r="E1048" s="237">
        <v>18409501.224438056</v>
      </c>
      <c r="F1048" s="237">
        <v>6832146.4271128532</v>
      </c>
      <c r="G1048" s="189">
        <v>0</v>
      </c>
      <c r="H1048" s="189">
        <v>7949016.0699999994</v>
      </c>
      <c r="I1048" s="189">
        <v>0</v>
      </c>
      <c r="J1048" s="189">
        <v>0</v>
      </c>
      <c r="K1048" s="189">
        <v>0</v>
      </c>
      <c r="L1048" s="189">
        <v>0</v>
      </c>
      <c r="M1048" s="189">
        <v>4958670.5</v>
      </c>
      <c r="N1048" s="189">
        <v>0</v>
      </c>
      <c r="O1048" s="189">
        <v>0</v>
      </c>
      <c r="P1048" s="264">
        <f t="shared" si="16"/>
        <v>12907686.57</v>
      </c>
    </row>
    <row r="1049" spans="1:16" x14ac:dyDescent="0.3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3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3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7740288.6700000009</v>
      </c>
      <c r="N1051" s="189">
        <v>0</v>
      </c>
      <c r="O1051" s="189">
        <v>0</v>
      </c>
      <c r="P1051" s="189">
        <f t="shared" si="16"/>
        <v>7740288.6700000009</v>
      </c>
    </row>
    <row r="1052" spans="1:16" x14ac:dyDescent="0.3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3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3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39160994.93</v>
      </c>
      <c r="L1054" s="189">
        <v>0</v>
      </c>
      <c r="M1054" s="189">
        <v>390747.75</v>
      </c>
      <c r="N1054" s="189">
        <v>0</v>
      </c>
      <c r="O1054" s="189">
        <v>0</v>
      </c>
      <c r="P1054" s="189">
        <f t="shared" si="16"/>
        <v>64020189.140000001</v>
      </c>
    </row>
    <row r="1055" spans="1:16" x14ac:dyDescent="0.3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3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3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8552653.5</v>
      </c>
      <c r="N1057" s="189">
        <v>0</v>
      </c>
      <c r="O1057" s="189">
        <v>0</v>
      </c>
      <c r="P1057" s="189">
        <f t="shared" si="16"/>
        <v>8552653.5</v>
      </c>
    </row>
    <row r="1058" spans="1:16" x14ac:dyDescent="0.3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3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3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5163019.72</v>
      </c>
      <c r="N1060" s="189">
        <v>0</v>
      </c>
      <c r="O1060" s="189">
        <v>0</v>
      </c>
      <c r="P1060" s="189">
        <f t="shared" si="16"/>
        <v>5163019.72</v>
      </c>
    </row>
    <row r="1061" spans="1:16" x14ac:dyDescent="0.3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3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3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3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3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3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3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3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35">
      <c r="A1069" s="255" t="s">
        <v>51</v>
      </c>
      <c r="B1069" s="258" t="s">
        <v>41</v>
      </c>
      <c r="C1069" s="256">
        <v>76364</v>
      </c>
      <c r="D1069" s="259" t="s">
        <v>1002</v>
      </c>
      <c r="E1069" s="237">
        <v>13702279.841333665</v>
      </c>
      <c r="F1069" s="237">
        <v>5078960.8004438393</v>
      </c>
      <c r="G1069" s="189">
        <v>0</v>
      </c>
      <c r="H1069" s="189">
        <v>12706484.290000005</v>
      </c>
      <c r="I1069" s="189">
        <v>0</v>
      </c>
      <c r="J1069" s="189">
        <v>0</v>
      </c>
      <c r="K1069" s="189">
        <v>0</v>
      </c>
      <c r="L1069" s="189">
        <v>0</v>
      </c>
      <c r="M1069" s="189">
        <v>7031356.5</v>
      </c>
      <c r="N1069" s="189">
        <v>0</v>
      </c>
      <c r="O1069" s="189">
        <v>0</v>
      </c>
      <c r="P1069" s="264">
        <f t="shared" si="16"/>
        <v>19737840.790000007</v>
      </c>
    </row>
    <row r="1070" spans="1:16" x14ac:dyDescent="0.3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3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3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837385.5</v>
      </c>
      <c r="N1072" s="189">
        <v>0</v>
      </c>
      <c r="O1072" s="189">
        <v>0</v>
      </c>
      <c r="P1072" s="189">
        <f t="shared" si="16"/>
        <v>837385.5</v>
      </c>
    </row>
    <row r="1073" spans="1:16" x14ac:dyDescent="0.3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3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3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3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3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256098.61</v>
      </c>
      <c r="N1077" s="189">
        <v>0</v>
      </c>
      <c r="O1077" s="189">
        <v>0</v>
      </c>
      <c r="P1077" s="189">
        <f t="shared" si="16"/>
        <v>256098.61</v>
      </c>
    </row>
    <row r="1078" spans="1:16" x14ac:dyDescent="0.3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3444774.6799999997</v>
      </c>
      <c r="N1078" s="189">
        <v>0</v>
      </c>
      <c r="O1078" s="189">
        <v>0</v>
      </c>
      <c r="P1078" s="189">
        <f t="shared" si="16"/>
        <v>3444774.6799999997</v>
      </c>
    </row>
    <row r="1079" spans="1:16" x14ac:dyDescent="0.3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3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79338.75</v>
      </c>
      <c r="N1080" s="189">
        <v>0</v>
      </c>
      <c r="O1080" s="189">
        <v>0</v>
      </c>
      <c r="P1080" s="189">
        <f t="shared" si="16"/>
        <v>79338.75</v>
      </c>
    </row>
    <row r="1081" spans="1:16" x14ac:dyDescent="0.3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3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3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300830.5</v>
      </c>
      <c r="N1083" s="189">
        <v>0</v>
      </c>
      <c r="O1083" s="189">
        <v>0</v>
      </c>
      <c r="P1083" s="264">
        <f t="shared" si="16"/>
        <v>300830.5</v>
      </c>
    </row>
    <row r="1084" spans="1:16" x14ac:dyDescent="0.3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3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35">
      <c r="A1086" s="255" t="s">
        <v>51</v>
      </c>
      <c r="B1086" s="258" t="s">
        <v>41</v>
      </c>
      <c r="C1086" s="256">
        <v>76869</v>
      </c>
      <c r="D1086" s="259" t="s">
        <v>1015</v>
      </c>
      <c r="E1086" s="237">
        <v>4552300.7547651902</v>
      </c>
      <c r="F1086" s="237">
        <v>1267407.6974198325</v>
      </c>
      <c r="G1086" s="189">
        <v>3683444.58</v>
      </c>
      <c r="H1086" s="189">
        <v>0</v>
      </c>
      <c r="I1086" s="189">
        <v>0</v>
      </c>
      <c r="J1086" s="189">
        <v>0</v>
      </c>
      <c r="K1086" s="189">
        <v>0</v>
      </c>
      <c r="L1086" s="189">
        <v>0</v>
      </c>
      <c r="M1086" s="189">
        <v>1936605.75</v>
      </c>
      <c r="N1086" s="189">
        <v>0</v>
      </c>
      <c r="O1086" s="189">
        <v>0</v>
      </c>
      <c r="P1086" s="264">
        <f t="shared" si="16"/>
        <v>5620050.3300000001</v>
      </c>
    </row>
    <row r="1087" spans="1:16" x14ac:dyDescent="0.3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1367821.74</v>
      </c>
      <c r="N1087" s="189">
        <v>0</v>
      </c>
      <c r="O1087" s="189">
        <v>0</v>
      </c>
      <c r="P1087" s="264">
        <f t="shared" si="16"/>
        <v>1367821.74</v>
      </c>
    </row>
    <row r="1088" spans="1:16" x14ac:dyDescent="0.35">
      <c r="A1088" s="255" t="s">
        <v>51</v>
      </c>
      <c r="B1088" s="258" t="s">
        <v>41</v>
      </c>
      <c r="C1088" s="256">
        <v>76892</v>
      </c>
      <c r="D1088" s="259" t="s">
        <v>1017</v>
      </c>
      <c r="E1088" s="237">
        <v>173718794.10795462</v>
      </c>
      <c r="F1088" s="237">
        <v>48425670.35160023</v>
      </c>
      <c r="G1088" s="189">
        <v>47875250.510000013</v>
      </c>
      <c r="H1088" s="189">
        <v>0</v>
      </c>
      <c r="I1088" s="189">
        <v>0</v>
      </c>
      <c r="J1088" s="189">
        <v>0</v>
      </c>
      <c r="K1088" s="189">
        <v>0</v>
      </c>
      <c r="L1088" s="189">
        <v>0</v>
      </c>
      <c r="M1088" s="189">
        <v>16969713.469999999</v>
      </c>
      <c r="N1088" s="189">
        <v>0</v>
      </c>
      <c r="O1088" s="189">
        <v>0</v>
      </c>
      <c r="P1088" s="264">
        <f t="shared" si="16"/>
        <v>64844963.980000012</v>
      </c>
    </row>
    <row r="1089" spans="1:16" x14ac:dyDescent="0.3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3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3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3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3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3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3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10035655.75</v>
      </c>
      <c r="N1095" s="189">
        <v>0</v>
      </c>
      <c r="O1095" s="189">
        <v>0</v>
      </c>
      <c r="P1095" s="189">
        <f t="shared" si="16"/>
        <v>10035655.75</v>
      </c>
    </row>
    <row r="1096" spans="1:16" x14ac:dyDescent="0.3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3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3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26396808.329999998</v>
      </c>
      <c r="N1098" s="189">
        <v>0</v>
      </c>
      <c r="O1098" s="189">
        <v>0</v>
      </c>
      <c r="P1098" s="189">
        <f t="shared" si="16"/>
        <v>26396808.329999998</v>
      </c>
    </row>
    <row r="1099" spans="1:16" x14ac:dyDescent="0.3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3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3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3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3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3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3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3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3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3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3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3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3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3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3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3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3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3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3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3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1141970.4999999998</v>
      </c>
      <c r="N1118" s="189">
        <v>0</v>
      </c>
      <c r="O1118" s="189">
        <v>0</v>
      </c>
      <c r="P1118" s="189">
        <f t="shared" si="17"/>
        <v>1141970.4999999998</v>
      </c>
    </row>
    <row r="1119" spans="1:16" x14ac:dyDescent="0.3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3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3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3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3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3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3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3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3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3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11497.75</v>
      </c>
      <c r="N1128" s="189">
        <v>0</v>
      </c>
      <c r="O1128" s="189">
        <v>0</v>
      </c>
      <c r="P1128" s="264">
        <f t="shared" si="17"/>
        <v>11497.75</v>
      </c>
    </row>
    <row r="1129" spans="1:16" x14ac:dyDescent="0.3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3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3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3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35">
      <c r="A1133" s="221" t="s">
        <v>51</v>
      </c>
      <c r="B1133" s="222" t="s">
        <v>47</v>
      </c>
      <c r="C1133" s="186">
        <v>94001</v>
      </c>
      <c r="D1133" s="187" t="s">
        <v>1053</v>
      </c>
      <c r="E1133" s="237">
        <v>3045567.0996427033</v>
      </c>
      <c r="F1133" s="237">
        <v>854832.59329853137</v>
      </c>
      <c r="G1133" s="189">
        <v>0</v>
      </c>
      <c r="H1133" s="189">
        <v>0</v>
      </c>
      <c r="I1133" s="189">
        <v>0</v>
      </c>
      <c r="J1133" s="189">
        <v>0</v>
      </c>
      <c r="K1133" s="189">
        <v>180281484.62</v>
      </c>
      <c r="L1133" s="189">
        <v>0</v>
      </c>
      <c r="M1133" s="189">
        <v>394778</v>
      </c>
      <c r="N1133" s="189">
        <v>0</v>
      </c>
      <c r="O1133" s="189">
        <v>0</v>
      </c>
      <c r="P1133" s="189">
        <f t="shared" si="17"/>
        <v>180676262.62</v>
      </c>
    </row>
    <row r="1134" spans="1:16" x14ac:dyDescent="0.3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3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3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3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3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3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3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3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3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3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3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3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35">
      <c r="A1146" s="260" t="s">
        <v>1063</v>
      </c>
      <c r="B1146" s="117"/>
      <c r="C1146" s="261" t="s">
        <v>1121</v>
      </c>
      <c r="D1146" s="259" t="s">
        <v>1065</v>
      </c>
      <c r="E1146" s="237">
        <v>22018122.597411901</v>
      </c>
      <c r="F1146" s="237">
        <v>0</v>
      </c>
      <c r="G1146" s="189">
        <v>4382676.2700000005</v>
      </c>
      <c r="H1146" s="189">
        <v>47460554.530000001</v>
      </c>
      <c r="I1146" s="189">
        <v>0</v>
      </c>
      <c r="J1146" s="189">
        <v>0</v>
      </c>
      <c r="K1146" s="189">
        <v>0</v>
      </c>
      <c r="L1146" s="189">
        <v>0</v>
      </c>
      <c r="M1146" s="189">
        <v>0</v>
      </c>
      <c r="N1146" s="189">
        <v>0</v>
      </c>
      <c r="O1146" s="189">
        <v>0</v>
      </c>
      <c r="P1146" s="264">
        <f t="shared" si="17"/>
        <v>51843230.800000004</v>
      </c>
    </row>
    <row r="1147" spans="1:16" x14ac:dyDescent="0.35">
      <c r="A1147" s="260" t="s">
        <v>1063</v>
      </c>
      <c r="B1147" s="117"/>
      <c r="C1147" s="261" t="s">
        <v>1122</v>
      </c>
      <c r="D1147" s="259" t="s">
        <v>1066</v>
      </c>
      <c r="E1147" s="237">
        <v>8281942138.1244678</v>
      </c>
      <c r="F1147" s="237">
        <v>0</v>
      </c>
      <c r="G1147" s="189">
        <v>0</v>
      </c>
      <c r="H1147" s="189">
        <v>21057679046.850002</v>
      </c>
      <c r="I1147" s="189">
        <v>0</v>
      </c>
      <c r="J1147" s="189">
        <v>0</v>
      </c>
      <c r="K1147" s="189">
        <v>0</v>
      </c>
      <c r="L1147" s="189">
        <v>0</v>
      </c>
      <c r="M1147" s="189">
        <v>0</v>
      </c>
      <c r="N1147" s="189">
        <v>0</v>
      </c>
      <c r="O1147" s="189">
        <v>0</v>
      </c>
      <c r="P1147" s="264">
        <f t="shared" si="17"/>
        <v>21057679046.850002</v>
      </c>
    </row>
    <row r="1148" spans="1:16" x14ac:dyDescent="0.35">
      <c r="A1148" s="260" t="s">
        <v>1063</v>
      </c>
      <c r="B1148" s="117"/>
      <c r="C1148" s="261" t="s">
        <v>1123</v>
      </c>
      <c r="D1148" s="259" t="s">
        <v>1067</v>
      </c>
      <c r="E1148" s="237">
        <v>9689727915.5901623</v>
      </c>
      <c r="F1148" s="237">
        <v>0</v>
      </c>
      <c r="G1148" s="189">
        <v>0</v>
      </c>
      <c r="H1148" s="189">
        <v>5027568919.4400005</v>
      </c>
      <c r="I1148" s="189">
        <v>0</v>
      </c>
      <c r="J1148" s="189">
        <v>0</v>
      </c>
      <c r="K1148" s="189">
        <v>0</v>
      </c>
      <c r="L1148" s="189">
        <v>0</v>
      </c>
      <c r="M1148" s="189">
        <v>0</v>
      </c>
      <c r="N1148" s="189">
        <v>0</v>
      </c>
      <c r="O1148" s="189">
        <v>0</v>
      </c>
      <c r="P1148" s="264">
        <f t="shared" si="17"/>
        <v>5027568919.4400005</v>
      </c>
    </row>
    <row r="1149" spans="1:16" x14ac:dyDescent="0.3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3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3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3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 thickBot="1" x14ac:dyDescent="0.4">
      <c r="A1153" s="195" t="s">
        <v>1063</v>
      </c>
      <c r="B1153" s="225" t="s">
        <v>41</v>
      </c>
      <c r="C1153" s="196" t="s">
        <v>1126</v>
      </c>
      <c r="D1153" s="197" t="s">
        <v>1111</v>
      </c>
      <c r="E1153" s="237">
        <v>809436.00300082238</v>
      </c>
      <c r="F1153" s="237">
        <v>0</v>
      </c>
      <c r="G1153" s="189">
        <v>552667.69999999995</v>
      </c>
      <c r="H1153" s="189">
        <v>0</v>
      </c>
      <c r="I1153" s="189">
        <v>0</v>
      </c>
      <c r="J1153" s="189">
        <v>0</v>
      </c>
      <c r="K1153" s="189">
        <v>0</v>
      </c>
      <c r="L1153" s="189">
        <v>0</v>
      </c>
      <c r="M1153" s="189">
        <v>0</v>
      </c>
      <c r="N1153" s="189">
        <v>0</v>
      </c>
      <c r="O1153" s="189">
        <v>0</v>
      </c>
      <c r="P1153" s="189">
        <f>SUM(G1153:O1153)</f>
        <v>552667.69999999995</v>
      </c>
    </row>
    <row r="1154" spans="1:17" s="32" customFormat="1" ht="29" x14ac:dyDescent="0.35">
      <c r="A1154" s="226"/>
      <c r="B1154" s="227"/>
      <c r="C1154" s="198"/>
      <c r="D1154" s="199" t="s">
        <v>1072</v>
      </c>
      <c r="E1154" s="238">
        <f>SUM(E9:E1153)</f>
        <v>627533514984.96228</v>
      </c>
      <c r="F1154" s="238">
        <f>SUM(F9:F1153)</f>
        <v>156883378746.24069</v>
      </c>
      <c r="G1154" s="238">
        <f>SUM(G11:G1153)</f>
        <v>694030365.08999991</v>
      </c>
      <c r="H1154" s="238">
        <f t="shared" ref="H1154:N1154" si="18">SUM(H11:H1153)</f>
        <v>481546962729.11011</v>
      </c>
      <c r="I1154" s="238">
        <f t="shared" si="18"/>
        <v>2005613663.6799996</v>
      </c>
      <c r="J1154" s="238">
        <f t="shared" si="18"/>
        <v>1321974945.5000005</v>
      </c>
      <c r="K1154" s="238">
        <f t="shared" si="18"/>
        <v>91594419321.389969</v>
      </c>
      <c r="L1154" s="238">
        <f t="shared" si="18"/>
        <v>16955798258.499996</v>
      </c>
      <c r="M1154" s="238">
        <f t="shared" si="18"/>
        <v>1367247102.73</v>
      </c>
      <c r="N1154" s="238">
        <f t="shared" si="18"/>
        <v>668747176.75</v>
      </c>
      <c r="O1154" s="238">
        <f>SUM(O11:O1153)</f>
        <v>221439103.62</v>
      </c>
      <c r="P1154" s="238">
        <f>SUM(P11:P1153)</f>
        <v>596376232666.36938</v>
      </c>
      <c r="Q1154" s="279"/>
    </row>
    <row r="1155" spans="1:17" x14ac:dyDescent="0.35">
      <c r="A1155" s="228"/>
      <c r="B1155" s="229"/>
      <c r="C1155" s="202" t="s">
        <v>1096</v>
      </c>
      <c r="D1155" s="203" t="s">
        <v>1073</v>
      </c>
      <c r="E1155" s="239">
        <v>2353250681193.6069</v>
      </c>
      <c r="F1155" s="281"/>
      <c r="G1155" s="189">
        <v>2082091095.29</v>
      </c>
      <c r="H1155" s="189">
        <v>1444640888187.7002</v>
      </c>
      <c r="I1155" s="189">
        <v>6016840991.2399998</v>
      </c>
      <c r="J1155" s="189">
        <v>3965924836.5</v>
      </c>
      <c r="K1155" s="189">
        <v>274783257963.65997</v>
      </c>
      <c r="L1155" s="189">
        <v>50867394775.5</v>
      </c>
      <c r="M1155" s="189">
        <v>4101741307.6800013</v>
      </c>
      <c r="N1155" s="189">
        <v>2006241530.25</v>
      </c>
      <c r="O1155" s="189">
        <v>664317309.38</v>
      </c>
      <c r="P1155" s="189">
        <f>SUM(G1155:O1155)</f>
        <v>1789128697997.2</v>
      </c>
    </row>
    <row r="1156" spans="1:17" x14ac:dyDescent="0.35">
      <c r="A1156" s="228"/>
      <c r="B1156" s="229"/>
      <c r="C1156" s="201"/>
      <c r="D1156" s="203" t="s">
        <v>1074</v>
      </c>
      <c r="E1156" s="295">
        <f>+E1154+F1154+E1155</f>
        <v>3137667574924.8101</v>
      </c>
      <c r="F1156" s="296"/>
      <c r="G1156" s="240">
        <f>+G1154+G1155</f>
        <v>2776121460.3800001</v>
      </c>
      <c r="H1156" s="240">
        <f t="shared" ref="H1156:N1156" si="19">+H1154+H1155</f>
        <v>1926187850916.8103</v>
      </c>
      <c r="I1156" s="240">
        <f t="shared" si="19"/>
        <v>8022454654.9199991</v>
      </c>
      <c r="J1156" s="240">
        <f t="shared" si="19"/>
        <v>5287899782</v>
      </c>
      <c r="K1156" s="240">
        <f>+K1154+K1155</f>
        <v>366377677285.04993</v>
      </c>
      <c r="L1156" s="240">
        <f t="shared" si="19"/>
        <v>67823193034</v>
      </c>
      <c r="M1156" s="240">
        <f t="shared" si="19"/>
        <v>5468988410.4100018</v>
      </c>
      <c r="N1156" s="240">
        <f t="shared" si="19"/>
        <v>2674988707</v>
      </c>
      <c r="O1156" s="240">
        <f>+O1154+O1155</f>
        <v>885756413</v>
      </c>
      <c r="P1156" s="240">
        <f>+P1154+P1155</f>
        <v>2385504930663.5693</v>
      </c>
    </row>
    <row r="1157" spans="1:17" x14ac:dyDescent="0.35">
      <c r="A1157" s="230" t="s">
        <v>1093</v>
      </c>
      <c r="B1157" s="231"/>
      <c r="C1157" s="215"/>
      <c r="D1157" s="204"/>
      <c r="E1157" s="239"/>
      <c r="F1157" s="282"/>
      <c r="G1157" s="205"/>
      <c r="H1157" s="206"/>
      <c r="I1157" s="206"/>
      <c r="J1157" s="206"/>
      <c r="K1157" s="206"/>
      <c r="L1157" s="206"/>
      <c r="M1157" s="206"/>
      <c r="N1157" s="206"/>
      <c r="O1157" s="206"/>
      <c r="P1157" s="214">
        <v>858167278.19999993</v>
      </c>
      <c r="Q1157" s="20"/>
    </row>
    <row r="1158" spans="1:17" x14ac:dyDescent="0.3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 thickBot="1" x14ac:dyDescent="0.4">
      <c r="A1159" s="232"/>
      <c r="B1159" s="233"/>
      <c r="C1159" s="81"/>
      <c r="D1159" s="82"/>
      <c r="E1159" s="83"/>
      <c r="F1159" s="83"/>
      <c r="G1159" s="83"/>
      <c r="H1159" s="84"/>
      <c r="I1159" s="84"/>
      <c r="J1159" s="84"/>
      <c r="K1159" s="84"/>
      <c r="L1159" s="84"/>
      <c r="M1159" s="84"/>
      <c r="N1159" s="85"/>
      <c r="O1159" s="85"/>
      <c r="P1159" s="86">
        <f>P1157+P1156+P1158</f>
        <v>2398115541335.7695</v>
      </c>
    </row>
    <row r="1160" spans="1:17" x14ac:dyDescent="0.35">
      <c r="A1160" s="234" t="s">
        <v>1090</v>
      </c>
      <c r="B1160" s="235"/>
      <c r="C1160" s="33"/>
      <c r="D1160" s="33"/>
      <c r="G1160" s="35"/>
      <c r="H1160" s="35"/>
      <c r="I1160" s="35"/>
      <c r="J1160" s="35"/>
      <c r="K1160" s="35"/>
      <c r="L1160" s="35"/>
      <c r="M1160" s="35"/>
      <c r="N1160" s="36"/>
      <c r="O1160" s="36"/>
    </row>
    <row r="1161" spans="1:17" customFormat="1" ht="47.25" customHeight="1" x14ac:dyDescent="0.35">
      <c r="A1161" s="292" t="s">
        <v>1134</v>
      </c>
      <c r="B1161" s="293"/>
      <c r="C1161" s="293"/>
      <c r="D1161" s="293"/>
      <c r="E1161" s="293"/>
      <c r="F1161" s="293"/>
      <c r="G1161" s="294"/>
      <c r="H1161" s="294"/>
      <c r="I1161" s="216"/>
      <c r="K1161" s="5"/>
      <c r="L1161" s="5"/>
      <c r="M1161" s="5"/>
      <c r="N1161" s="36"/>
      <c r="P1161" s="37"/>
    </row>
    <row r="1162" spans="1:17" x14ac:dyDescent="0.35">
      <c r="E1162" s="265"/>
      <c r="F1162" s="265"/>
      <c r="G1162" s="278"/>
      <c r="H1162" s="278"/>
      <c r="I1162" s="278"/>
      <c r="J1162" s="278"/>
      <c r="K1162" s="278"/>
      <c r="L1162" s="278"/>
      <c r="M1162" s="278"/>
      <c r="N1162" s="278"/>
      <c r="O1162" s="278"/>
      <c r="P1162" s="278"/>
    </row>
    <row r="1163" spans="1:17" x14ac:dyDescent="0.35">
      <c r="G1163" s="278"/>
      <c r="H1163" s="278"/>
      <c r="I1163" s="278"/>
      <c r="J1163" s="278"/>
      <c r="K1163" s="278"/>
      <c r="L1163" s="278"/>
      <c r="M1163" s="278"/>
      <c r="N1163" s="278"/>
      <c r="O1163" s="278"/>
    </row>
    <row r="1164" spans="1:17" x14ac:dyDescent="0.35">
      <c r="K1164" s="5"/>
    </row>
    <row r="1165" spans="1:17" x14ac:dyDescent="0.3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D7" sqref="D7"/>
    </sheetView>
  </sheetViews>
  <sheetFormatPr baseColWidth="10" defaultRowHeight="14.5" x14ac:dyDescent="0.35"/>
  <cols>
    <col min="1" max="1" width="15.453125" customWidth="1"/>
    <col min="2" max="2" width="31.26953125" bestFit="1" customWidth="1"/>
    <col min="3" max="3" width="21.453125" customWidth="1"/>
    <col min="4" max="4" width="20.54296875" bestFit="1" customWidth="1"/>
    <col min="5" max="5" width="20.7265625" bestFit="1" customWidth="1"/>
    <col min="6" max="7" width="20.54296875" customWidth="1"/>
    <col min="8" max="8" width="20.1796875" customWidth="1"/>
    <col min="9" max="9" width="21.54296875" bestFit="1" customWidth="1"/>
    <col min="11" max="13" width="20.453125" style="5" bestFit="1" customWidth="1"/>
    <col min="17" max="17" width="14.1796875" bestFit="1" customWidth="1"/>
  </cols>
  <sheetData>
    <row r="1" spans="1:18" ht="15.5" x14ac:dyDescent="0.35">
      <c r="A1" s="1"/>
      <c r="B1" s="2"/>
      <c r="E1" s="3"/>
      <c r="F1" s="3"/>
      <c r="G1" s="3"/>
    </row>
    <row r="2" spans="1:18" x14ac:dyDescent="0.35">
      <c r="A2" s="4"/>
      <c r="B2" s="6" t="s">
        <v>0</v>
      </c>
      <c r="C2" s="6"/>
      <c r="E2" s="3"/>
      <c r="F2" s="3"/>
      <c r="G2" s="3"/>
    </row>
    <row r="3" spans="1:18" ht="15.5" x14ac:dyDescent="0.35">
      <c r="A3" s="7"/>
      <c r="B3" s="9" t="s">
        <v>1</v>
      </c>
      <c r="C3" s="9"/>
      <c r="D3" s="8"/>
      <c r="E3" s="8"/>
      <c r="F3" s="8"/>
      <c r="G3" s="8"/>
      <c r="H3" s="8"/>
      <c r="I3" s="8"/>
    </row>
    <row r="4" spans="1:18" ht="15.5" x14ac:dyDescent="0.35">
      <c r="A4" s="7"/>
      <c r="B4" s="9" t="s">
        <v>2</v>
      </c>
      <c r="C4" s="9"/>
      <c r="D4" s="8"/>
      <c r="E4" s="8"/>
      <c r="F4" s="8"/>
      <c r="G4" s="8"/>
      <c r="H4" s="10"/>
      <c r="I4" s="10"/>
    </row>
    <row r="5" spans="1:18" ht="15.5" x14ac:dyDescent="0.35">
      <c r="A5" s="11"/>
      <c r="B5" s="12" t="s">
        <v>3</v>
      </c>
      <c r="C5" s="12"/>
      <c r="D5" s="10"/>
      <c r="E5" s="3"/>
      <c r="F5" s="3"/>
      <c r="G5" s="3"/>
      <c r="H5" s="3"/>
      <c r="I5" s="13"/>
    </row>
    <row r="6" spans="1:18" ht="15.5" x14ac:dyDescent="0.35">
      <c r="A6" s="7"/>
      <c r="B6" s="15" t="s">
        <v>1087</v>
      </c>
      <c r="C6" s="15"/>
      <c r="E6" s="3"/>
      <c r="F6" s="3"/>
      <c r="G6" s="3"/>
      <c r="H6" s="3"/>
      <c r="I6" s="14"/>
    </row>
    <row r="7" spans="1:18" x14ac:dyDescent="0.35">
      <c r="A7" s="7"/>
      <c r="C7" s="16"/>
      <c r="E7" s="3"/>
      <c r="F7" s="3"/>
      <c r="G7" s="3"/>
      <c r="H7" s="3"/>
      <c r="I7" s="3"/>
    </row>
    <row r="8" spans="1:18" ht="15.75" customHeight="1" thickBot="1" x14ac:dyDescent="0.4">
      <c r="A8" s="285" t="str">
        <f>+'BIENIO 2021-2022 X MINERAL'!A9:C9</f>
        <v>(Cifras en pesos a  31 de enero 2022)</v>
      </c>
      <c r="B8" s="285"/>
      <c r="C8" s="285"/>
      <c r="E8" s="3"/>
      <c r="F8" s="3"/>
      <c r="G8" s="3"/>
      <c r="H8" s="3"/>
      <c r="I8" s="3"/>
    </row>
    <row r="9" spans="1:18" s="18" customFormat="1" ht="52.5" x14ac:dyDescent="0.35">
      <c r="A9" s="40" t="s">
        <v>1079</v>
      </c>
      <c r="B9" s="41" t="s">
        <v>8</v>
      </c>
      <c r="C9" s="42" t="s">
        <v>1080</v>
      </c>
      <c r="D9" s="42" t="s">
        <v>1081</v>
      </c>
      <c r="E9" s="42" t="s">
        <v>1099</v>
      </c>
      <c r="F9" s="42" t="s">
        <v>1104</v>
      </c>
      <c r="G9" s="42" t="s">
        <v>1117</v>
      </c>
      <c r="H9" s="42" t="s">
        <v>1135</v>
      </c>
      <c r="I9" s="148" t="s">
        <v>1133</v>
      </c>
      <c r="K9"/>
      <c r="L9" s="5"/>
      <c r="M9" s="5"/>
      <c r="N9" s="5"/>
    </row>
    <row r="10" spans="1:18" x14ac:dyDescent="0.3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4813689350.9300003</v>
      </c>
      <c r="I10" s="211">
        <f>SUM(C10:H10)</f>
        <v>15357519813.440001</v>
      </c>
      <c r="K10"/>
      <c r="N10" s="5"/>
      <c r="O10" s="5"/>
      <c r="P10" s="5"/>
      <c r="Q10" s="5"/>
      <c r="R10" s="37"/>
    </row>
    <row r="11" spans="1:18" x14ac:dyDescent="0.3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3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457379770.07999998</v>
      </c>
      <c r="I12" s="211">
        <f t="shared" si="0"/>
        <v>1772337260.3</v>
      </c>
      <c r="K12"/>
      <c r="N12" s="5"/>
    </row>
    <row r="13" spans="1:18" x14ac:dyDescent="0.3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1882747451.5899999</v>
      </c>
      <c r="I13" s="211">
        <f t="shared" si="0"/>
        <v>12216591833.359999</v>
      </c>
      <c r="K13"/>
      <c r="N13" s="5"/>
    </row>
    <row r="14" spans="1:18" x14ac:dyDescent="0.3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367899302.91999996</v>
      </c>
      <c r="I14" s="211">
        <f t="shared" si="0"/>
        <v>952234447.46000004</v>
      </c>
      <c r="K14"/>
      <c r="N14" s="5"/>
    </row>
    <row r="15" spans="1:18" x14ac:dyDescent="0.3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5446405.6699999999</v>
      </c>
      <c r="I15" s="211">
        <f t="shared" si="0"/>
        <v>579611.98</v>
      </c>
      <c r="K15"/>
      <c r="N15" s="5"/>
    </row>
    <row r="16" spans="1:18" x14ac:dyDescent="0.3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91625509.75</v>
      </c>
      <c r="I16" s="211">
        <f t="shared" si="0"/>
        <v>1593345774.55</v>
      </c>
      <c r="K16"/>
      <c r="N16" s="5"/>
    </row>
    <row r="17" spans="1:14" x14ac:dyDescent="0.3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193238914420.81003</v>
      </c>
      <c r="I17" s="211">
        <f t="shared" si="0"/>
        <v>793141445693.23022</v>
      </c>
      <c r="K17"/>
      <c r="N17" s="5"/>
    </row>
    <row r="18" spans="1:14" x14ac:dyDescent="0.3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5009971549.8500004</v>
      </c>
      <c r="I18" s="211">
        <f t="shared" si="0"/>
        <v>53934699128.789993</v>
      </c>
      <c r="K18"/>
      <c r="N18" s="5"/>
    </row>
    <row r="19" spans="1:14" x14ac:dyDescent="0.3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2041802773.3899999</v>
      </c>
      <c r="I19" s="211">
        <f t="shared" si="0"/>
        <v>12508980429.370001</v>
      </c>
      <c r="K19"/>
      <c r="N19" s="5"/>
    </row>
    <row r="20" spans="1:14" x14ac:dyDescent="0.3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1204855032.96</v>
      </c>
      <c r="I20" s="211">
        <f t="shared" si="0"/>
        <v>7056695445.4399996</v>
      </c>
      <c r="K20"/>
      <c r="N20" s="5"/>
    </row>
    <row r="21" spans="1:14" x14ac:dyDescent="0.3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56393508.920000002</v>
      </c>
      <c r="I21" s="114">
        <f t="shared" si="0"/>
        <v>136336767.38</v>
      </c>
      <c r="K21"/>
      <c r="N21" s="5"/>
    </row>
    <row r="22" spans="1:14" x14ac:dyDescent="0.3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30735055658.010006</v>
      </c>
      <c r="I22" s="114">
        <f t="shared" si="0"/>
        <v>287510760438.33002</v>
      </c>
      <c r="K22"/>
      <c r="N22" s="5"/>
    </row>
    <row r="23" spans="1:14" x14ac:dyDescent="0.3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114">
        <f t="shared" si="0"/>
        <v>79886.510000000009</v>
      </c>
      <c r="K23"/>
      <c r="N23" s="5"/>
    </row>
    <row r="24" spans="1:14" x14ac:dyDescent="0.3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3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85699675.909999996</v>
      </c>
      <c r="I25" s="114">
        <f t="shared" si="0"/>
        <v>1719705060.8600001</v>
      </c>
      <c r="K25"/>
      <c r="N25" s="5"/>
    </row>
    <row r="26" spans="1:14" x14ac:dyDescent="0.3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1206213798.2</v>
      </c>
      <c r="I26" s="114">
        <f t="shared" si="0"/>
        <v>7814786814.1699982</v>
      </c>
      <c r="K26"/>
      <c r="N26" s="5"/>
    </row>
    <row r="27" spans="1:14" x14ac:dyDescent="0.3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3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32139077.149999999</v>
      </c>
      <c r="I28" s="114">
        <f t="shared" si="0"/>
        <v>199081360.22000003</v>
      </c>
      <c r="K28"/>
      <c r="N28" s="5"/>
    </row>
    <row r="29" spans="1:14" x14ac:dyDescent="0.3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128583056.90000001</v>
      </c>
      <c r="I29" s="114">
        <f t="shared" si="0"/>
        <v>769277921.35000014</v>
      </c>
      <c r="K29"/>
      <c r="N29" s="5"/>
    </row>
    <row r="30" spans="1:14" x14ac:dyDescent="0.3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22956747.009999998</v>
      </c>
      <c r="I30" s="114">
        <f t="shared" si="0"/>
        <v>265034.26</v>
      </c>
      <c r="K30"/>
      <c r="N30" s="5"/>
    </row>
    <row r="31" spans="1:14" x14ac:dyDescent="0.3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119406297.77000001</v>
      </c>
      <c r="I31" s="211">
        <f t="shared" si="0"/>
        <v>273047164.12</v>
      </c>
      <c r="K31"/>
      <c r="N31" s="5"/>
    </row>
    <row r="32" spans="1:14" x14ac:dyDescent="0.3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17315313.209999997</v>
      </c>
      <c r="I32" s="211">
        <f t="shared" si="0"/>
        <v>341119086.11000001</v>
      </c>
      <c r="K32"/>
      <c r="N32" s="5"/>
    </row>
    <row r="33" spans="1:14" x14ac:dyDescent="0.3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3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3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3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3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3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16206313.599999998</v>
      </c>
      <c r="I38" s="211">
        <f t="shared" si="0"/>
        <v>145571817.65000001</v>
      </c>
      <c r="K38"/>
      <c r="N38" s="5"/>
    </row>
    <row r="39" spans="1:14" x14ac:dyDescent="0.3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3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3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3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15057508.67</v>
      </c>
      <c r="I42" s="114">
        <f t="shared" si="0"/>
        <v>120268327.25000001</v>
      </c>
      <c r="K42"/>
      <c r="N42" s="5"/>
    </row>
    <row r="43" spans="1:14" x14ac:dyDescent="0.3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3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26170796.509999998</v>
      </c>
      <c r="I44" s="114">
        <f t="shared" si="0"/>
        <v>27785079.890000001</v>
      </c>
      <c r="K44"/>
      <c r="N44" s="5"/>
    </row>
    <row r="45" spans="1:14" x14ac:dyDescent="0.3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3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27498867.73</v>
      </c>
      <c r="I46" s="114">
        <f t="shared" si="0"/>
        <v>436527627.33999997</v>
      </c>
      <c r="K46"/>
      <c r="N46" s="5"/>
    </row>
    <row r="47" spans="1:14" x14ac:dyDescent="0.3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520578018.90000004</v>
      </c>
      <c r="I47" s="114">
        <f t="shared" si="0"/>
        <v>1787608744.6800001</v>
      </c>
      <c r="K47"/>
      <c r="N47" s="5"/>
    </row>
    <row r="48" spans="1:14" x14ac:dyDescent="0.3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177103991.09000003</v>
      </c>
      <c r="I48" s="114">
        <f t="shared" si="0"/>
        <v>300410387.24000001</v>
      </c>
      <c r="K48"/>
      <c r="N48" s="5"/>
    </row>
    <row r="49" spans="1:14" x14ac:dyDescent="0.3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114">
        <f t="shared" si="0"/>
        <v>28403823.460000001</v>
      </c>
      <c r="K49"/>
      <c r="N49" s="5"/>
    </row>
    <row r="50" spans="1:14" x14ac:dyDescent="0.3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3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346092251.40000004</v>
      </c>
      <c r="I51" s="211">
        <f t="shared" si="0"/>
        <v>1197431973.3</v>
      </c>
      <c r="K51"/>
      <c r="N51" s="5"/>
    </row>
    <row r="52" spans="1:14" x14ac:dyDescent="0.3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59339420.249999993</v>
      </c>
      <c r="I52" s="211">
        <f t="shared" si="0"/>
        <v>175576889.42000002</v>
      </c>
      <c r="K52"/>
      <c r="N52" s="5"/>
    </row>
    <row r="53" spans="1:14" x14ac:dyDescent="0.3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28625483.689999998</v>
      </c>
      <c r="I53" s="211">
        <f t="shared" si="0"/>
        <v>5080126.7300000004</v>
      </c>
      <c r="K53"/>
      <c r="N53" s="5"/>
    </row>
    <row r="54" spans="1:14" x14ac:dyDescent="0.3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3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3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3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3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84271233.879999995</v>
      </c>
      <c r="I58" s="211">
        <f t="shared" si="0"/>
        <v>196802691.19</v>
      </c>
      <c r="K58"/>
      <c r="N58" s="5"/>
    </row>
    <row r="59" spans="1:14" x14ac:dyDescent="0.3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3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1377722.97</v>
      </c>
      <c r="I60" s="211">
        <f t="shared" si="0"/>
        <v>38961125.099999994</v>
      </c>
      <c r="K60"/>
      <c r="N60" s="5"/>
    </row>
    <row r="61" spans="1:14" x14ac:dyDescent="0.3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3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3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3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290644243.39999998</v>
      </c>
      <c r="I64" s="114">
        <f t="shared" si="0"/>
        <v>254002687.92999995</v>
      </c>
      <c r="K64"/>
      <c r="N64" s="5"/>
    </row>
    <row r="65" spans="1:14" x14ac:dyDescent="0.3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11234880318.119999</v>
      </c>
      <c r="I65" s="114">
        <f t="shared" si="0"/>
        <v>1932695796.0799999</v>
      </c>
      <c r="K65"/>
      <c r="N65" s="5"/>
    </row>
    <row r="66" spans="1:14" x14ac:dyDescent="0.3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414742396.52000004</v>
      </c>
      <c r="I66" s="114">
        <f t="shared" si="0"/>
        <v>3602380753.1499996</v>
      </c>
      <c r="K66"/>
      <c r="N66" s="5"/>
    </row>
    <row r="67" spans="1:14" x14ac:dyDescent="0.3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3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3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3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17151915.449999999</v>
      </c>
      <c r="I70" s="114">
        <f t="shared" si="0"/>
        <v>3755726659.4499998</v>
      </c>
      <c r="K70"/>
      <c r="N70" s="5"/>
    </row>
    <row r="71" spans="1:14" x14ac:dyDescent="0.3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23635511.049999997</v>
      </c>
      <c r="I71" s="211">
        <f t="shared" si="0"/>
        <v>87789572.149999991</v>
      </c>
      <c r="K71"/>
      <c r="N71" s="5"/>
    </row>
    <row r="72" spans="1:14" x14ac:dyDescent="0.3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3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3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3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3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12533434881.24</v>
      </c>
      <c r="I76" s="211">
        <f t="shared" si="1"/>
        <v>13523673711.35</v>
      </c>
      <c r="K76"/>
      <c r="N76" s="5"/>
    </row>
    <row r="77" spans="1:14" x14ac:dyDescent="0.3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3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220069.34</v>
      </c>
      <c r="I78" s="211">
        <f t="shared" si="1"/>
        <v>46708295.770000003</v>
      </c>
      <c r="K78"/>
      <c r="N78" s="5"/>
    </row>
    <row r="79" spans="1:14" x14ac:dyDescent="0.3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297195.07</v>
      </c>
      <c r="I79" s="211">
        <f t="shared" si="1"/>
        <v>21434.19</v>
      </c>
      <c r="K79"/>
      <c r="N79" s="5"/>
    </row>
    <row r="80" spans="1:14" x14ac:dyDescent="0.3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3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3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3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347434787.47999996</v>
      </c>
      <c r="I83" s="114">
        <f t="shared" si="1"/>
        <v>181596710.64999998</v>
      </c>
      <c r="K83"/>
      <c r="N83" s="5"/>
    </row>
    <row r="84" spans="1:14" x14ac:dyDescent="0.3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40179046.730000004</v>
      </c>
      <c r="I84" s="114">
        <f t="shared" si="1"/>
        <v>984878.54</v>
      </c>
      <c r="K84"/>
      <c r="N84" s="5"/>
    </row>
    <row r="85" spans="1:14" x14ac:dyDescent="0.3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3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6249551680.4000015</v>
      </c>
      <c r="I86" s="114">
        <f t="shared" si="1"/>
        <v>14038059755.48</v>
      </c>
      <c r="K86"/>
      <c r="N86" s="5"/>
    </row>
    <row r="87" spans="1:14" x14ac:dyDescent="0.3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3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3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3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409130941.45000005</v>
      </c>
      <c r="I90" s="114">
        <f t="shared" si="1"/>
        <v>375685812.10000002</v>
      </c>
      <c r="K90"/>
      <c r="N90" s="5"/>
    </row>
    <row r="91" spans="1:14" x14ac:dyDescent="0.3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3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1589683417.8299999</v>
      </c>
      <c r="I92" s="211">
        <f t="shared" si="1"/>
        <v>1280690299.04</v>
      </c>
      <c r="K92"/>
      <c r="N92" s="5"/>
    </row>
    <row r="93" spans="1:14" x14ac:dyDescent="0.3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46625811.590000004</v>
      </c>
      <c r="I93" s="211">
        <f t="shared" si="1"/>
        <v>57444095.56000001</v>
      </c>
      <c r="K93"/>
      <c r="N93" s="5"/>
    </row>
    <row r="94" spans="1:14" x14ac:dyDescent="0.3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3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3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3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3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3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3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3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3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3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3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3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3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13198310.059999999</v>
      </c>
      <c r="I106" s="114">
        <f t="shared" si="1"/>
        <v>47268571.120000005</v>
      </c>
      <c r="K106"/>
      <c r="N106" s="5"/>
    </row>
    <row r="107" spans="1:14" x14ac:dyDescent="0.3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165911.75</v>
      </c>
      <c r="I107" s="114">
        <f t="shared" si="1"/>
        <v>8047874.5799999982</v>
      </c>
      <c r="K107"/>
      <c r="N107" s="5"/>
    </row>
    <row r="108" spans="1:14" x14ac:dyDescent="0.3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3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211280021.95999998</v>
      </c>
      <c r="I109" s="114">
        <f t="shared" si="1"/>
        <v>54465119.829999998</v>
      </c>
      <c r="K109"/>
      <c r="N109" s="5"/>
    </row>
    <row r="110" spans="1:14" x14ac:dyDescent="0.3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3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3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3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167191099.72999996</v>
      </c>
      <c r="I113" s="211">
        <f t="shared" si="1"/>
        <v>510020188.98000002</v>
      </c>
      <c r="K113"/>
      <c r="N113" s="5"/>
    </row>
    <row r="114" spans="1:14" x14ac:dyDescent="0.3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3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3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770323074</v>
      </c>
      <c r="I116" s="211">
        <f t="shared" si="1"/>
        <v>2534974385.5799999</v>
      </c>
      <c r="K116"/>
      <c r="N116" s="5"/>
    </row>
    <row r="117" spans="1:14" x14ac:dyDescent="0.3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3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3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3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3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800317122.66000009</v>
      </c>
      <c r="I121" s="114">
        <f t="shared" si="1"/>
        <v>1934696158.7399998</v>
      </c>
      <c r="K121"/>
      <c r="N121" s="5"/>
    </row>
    <row r="122" spans="1:14" x14ac:dyDescent="0.3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27132629.099999994</v>
      </c>
      <c r="I122" s="114">
        <f t="shared" si="1"/>
        <v>279100713.48000002</v>
      </c>
      <c r="K122"/>
      <c r="N122" s="5"/>
    </row>
    <row r="123" spans="1:14" x14ac:dyDescent="0.3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11974471.950000001</v>
      </c>
      <c r="I123" s="114">
        <f t="shared" si="1"/>
        <v>37080980.690000005</v>
      </c>
      <c r="K123"/>
      <c r="N123" s="5"/>
    </row>
    <row r="124" spans="1:14" x14ac:dyDescent="0.3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9341562382.0599995</v>
      </c>
      <c r="I124" s="114">
        <f t="shared" si="1"/>
        <v>6366592037.9199991</v>
      </c>
      <c r="K124"/>
      <c r="N124" s="5"/>
    </row>
    <row r="125" spans="1:14" x14ac:dyDescent="0.3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3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3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3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3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3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3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71336851.939999998</v>
      </c>
      <c r="I131" s="211">
        <f t="shared" si="1"/>
        <v>125722779.26000001</v>
      </c>
      <c r="K131"/>
      <c r="N131" s="5"/>
    </row>
    <row r="132" spans="1:14" x14ac:dyDescent="0.3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3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3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3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3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111851330.01000002</v>
      </c>
      <c r="K136"/>
      <c r="N136" s="5"/>
    </row>
    <row r="137" spans="1:14" x14ac:dyDescent="0.3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3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3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3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149323556.32999998</v>
      </c>
      <c r="I140" s="211">
        <f t="shared" si="2"/>
        <v>375771274.96000004</v>
      </c>
      <c r="K140"/>
      <c r="N140" s="5"/>
    </row>
    <row r="141" spans="1:14" x14ac:dyDescent="0.3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3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3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35687399.479999997</v>
      </c>
      <c r="I143" s="114">
        <f t="shared" si="2"/>
        <v>359596449.60000008</v>
      </c>
      <c r="K143"/>
      <c r="N143" s="5"/>
    </row>
    <row r="144" spans="1:14" x14ac:dyDescent="0.3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1324164300.9799998</v>
      </c>
      <c r="I144" s="114">
        <f t="shared" si="2"/>
        <v>496850524.00999999</v>
      </c>
      <c r="K144"/>
      <c r="N144" s="5"/>
    </row>
    <row r="145" spans="1:14" x14ac:dyDescent="0.3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3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3304939739.3199997</v>
      </c>
      <c r="I146" s="114">
        <f t="shared" si="2"/>
        <v>9886485541.1500015</v>
      </c>
      <c r="K146"/>
      <c r="N146" s="5"/>
    </row>
    <row r="147" spans="1:14" x14ac:dyDescent="0.3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340923346.07999992</v>
      </c>
      <c r="I147" s="114">
        <f t="shared" si="2"/>
        <v>886016897.51000011</v>
      </c>
      <c r="K147"/>
      <c r="N147" s="5"/>
    </row>
    <row r="148" spans="1:14" x14ac:dyDescent="0.3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3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3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500173250.95000005</v>
      </c>
      <c r="I150" s="114">
        <f t="shared" si="2"/>
        <v>5246584310.8699999</v>
      </c>
      <c r="K150"/>
      <c r="N150" s="5"/>
    </row>
    <row r="151" spans="1:14" x14ac:dyDescent="0.3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3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58128693.230000004</v>
      </c>
      <c r="I152" s="211">
        <f t="shared" si="2"/>
        <v>268367271.01000002</v>
      </c>
      <c r="K152"/>
      <c r="N152" s="5"/>
    </row>
    <row r="153" spans="1:14" x14ac:dyDescent="0.3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3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3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3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80285702.190000013</v>
      </c>
      <c r="K156"/>
      <c r="N156" s="5"/>
    </row>
    <row r="157" spans="1:14" x14ac:dyDescent="0.3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26913569.170000002</v>
      </c>
      <c r="I157" s="211">
        <f t="shared" si="2"/>
        <v>211731031.38999999</v>
      </c>
      <c r="K157"/>
      <c r="N157" s="5"/>
    </row>
    <row r="158" spans="1:14" x14ac:dyDescent="0.3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3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227900913.10000002</v>
      </c>
      <c r="I159" s="211">
        <f t="shared" si="2"/>
        <v>2386999652.4699998</v>
      </c>
      <c r="K159"/>
      <c r="N159" s="5"/>
    </row>
    <row r="160" spans="1:14" x14ac:dyDescent="0.3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42205155.509999998</v>
      </c>
      <c r="K160"/>
      <c r="N160" s="5"/>
    </row>
    <row r="161" spans="1:14" x14ac:dyDescent="0.3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3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43861711.089999996</v>
      </c>
      <c r="I162" s="114">
        <f t="shared" si="2"/>
        <v>78919985.620000005</v>
      </c>
      <c r="K162"/>
      <c r="N162" s="5"/>
    </row>
    <row r="163" spans="1:14" x14ac:dyDescent="0.3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3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43050450</v>
      </c>
      <c r="I164" s="114">
        <f t="shared" si="2"/>
        <v>79487105.569999993</v>
      </c>
      <c r="K164"/>
      <c r="N164" s="5"/>
    </row>
    <row r="165" spans="1:14" x14ac:dyDescent="0.3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3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977095435.02999997</v>
      </c>
      <c r="I166" s="114">
        <f t="shared" si="2"/>
        <v>7870255475.6100006</v>
      </c>
      <c r="K166"/>
      <c r="N166" s="5"/>
    </row>
    <row r="167" spans="1:14" x14ac:dyDescent="0.3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3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549237.5</v>
      </c>
      <c r="I168" s="114">
        <f t="shared" si="2"/>
        <v>307155.07</v>
      </c>
      <c r="K168"/>
      <c r="N168" s="5"/>
    </row>
    <row r="169" spans="1:14" x14ac:dyDescent="0.3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3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3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3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3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17116289.210000001</v>
      </c>
      <c r="I173" s="211">
        <f t="shared" si="2"/>
        <v>88677521.570000008</v>
      </c>
      <c r="K173"/>
      <c r="N173" s="5"/>
    </row>
    <row r="174" spans="1:14" x14ac:dyDescent="0.3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3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3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3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3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3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3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2647596.7600000007</v>
      </c>
      <c r="I180" s="211">
        <f t="shared" si="2"/>
        <v>56180956.590000004</v>
      </c>
      <c r="K180"/>
      <c r="N180" s="5"/>
    </row>
    <row r="181" spans="1:14" x14ac:dyDescent="0.3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6406232.5</v>
      </c>
      <c r="I181" s="114">
        <f t="shared" si="2"/>
        <v>84094321.170000002</v>
      </c>
      <c r="K181"/>
      <c r="N181" s="5"/>
    </row>
    <row r="182" spans="1:14" x14ac:dyDescent="0.3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4223726.71</v>
      </c>
      <c r="I182" s="114">
        <f t="shared" si="2"/>
        <v>5817999.7000000002</v>
      </c>
      <c r="K182"/>
      <c r="N182" s="5"/>
    </row>
    <row r="183" spans="1:14" x14ac:dyDescent="0.3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3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3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3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3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3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3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3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54200601.859999999</v>
      </c>
      <c r="I190" s="114">
        <f t="shared" si="2"/>
        <v>219192588.75999999</v>
      </c>
      <c r="K190"/>
      <c r="N190" s="5"/>
    </row>
    <row r="191" spans="1:14" x14ac:dyDescent="0.3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191456167.27000001</v>
      </c>
      <c r="I191" s="211">
        <f t="shared" si="2"/>
        <v>2109620614.5200002</v>
      </c>
      <c r="K191"/>
      <c r="N191" s="5"/>
    </row>
    <row r="192" spans="1:14" x14ac:dyDescent="0.3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3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3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232847511.62</v>
      </c>
      <c r="I194" s="211">
        <f t="shared" si="2"/>
        <v>714152699.59000003</v>
      </c>
      <c r="K194"/>
      <c r="N194" s="5"/>
    </row>
    <row r="195" spans="1:14" x14ac:dyDescent="0.3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3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3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43493904.670000002</v>
      </c>
      <c r="I197" s="211">
        <f t="shared" si="2"/>
        <v>191552366.84999999</v>
      </c>
      <c r="K197"/>
      <c r="N197" s="5"/>
    </row>
    <row r="198" spans="1:14" x14ac:dyDescent="0.3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3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3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3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687275556.47000003</v>
      </c>
      <c r="I201" s="114">
        <f t="shared" si="2"/>
        <v>0</v>
      </c>
      <c r="K201"/>
      <c r="N201" s="5"/>
    </row>
    <row r="202" spans="1:14" x14ac:dyDescent="0.3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3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3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3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3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9559457.9800000004</v>
      </c>
      <c r="I206" s="114">
        <f t="shared" si="3"/>
        <v>6068720.3200000003</v>
      </c>
      <c r="K206"/>
      <c r="N206" s="5"/>
    </row>
    <row r="207" spans="1:14" x14ac:dyDescent="0.3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3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3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23854138.689999998</v>
      </c>
      <c r="I209" s="114">
        <f t="shared" si="3"/>
        <v>0</v>
      </c>
      <c r="K209"/>
      <c r="N209" s="5"/>
    </row>
    <row r="210" spans="1:14" x14ac:dyDescent="0.3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3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783511953.31999993</v>
      </c>
      <c r="I211" s="211">
        <f t="shared" si="3"/>
        <v>786056970.4000001</v>
      </c>
      <c r="K211"/>
      <c r="N211" s="5"/>
    </row>
    <row r="212" spans="1:14" x14ac:dyDescent="0.3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3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89135893.820000008</v>
      </c>
      <c r="I213" s="211">
        <f t="shared" si="3"/>
        <v>1461737587.29</v>
      </c>
      <c r="K213"/>
      <c r="N213" s="5"/>
    </row>
    <row r="214" spans="1:14" x14ac:dyDescent="0.3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1227510725.6500001</v>
      </c>
      <c r="I214" s="211">
        <f t="shared" si="3"/>
        <v>1761260001.3499999</v>
      </c>
      <c r="K214"/>
      <c r="N214" s="5"/>
    </row>
    <row r="215" spans="1:14" x14ac:dyDescent="0.3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3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7779050.0800000001</v>
      </c>
      <c r="I216" s="211">
        <f t="shared" si="3"/>
        <v>0</v>
      </c>
      <c r="K216"/>
      <c r="N216" s="5"/>
    </row>
    <row r="217" spans="1:14" x14ac:dyDescent="0.3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238487430.55000001</v>
      </c>
      <c r="I217" s="211">
        <f t="shared" si="3"/>
        <v>343411543.98000008</v>
      </c>
      <c r="K217"/>
      <c r="N217" s="5"/>
    </row>
    <row r="218" spans="1:14" x14ac:dyDescent="0.3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3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3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3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3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182799187.52000001</v>
      </c>
      <c r="I222" s="114">
        <f t="shared" si="3"/>
        <v>174036582.21000001</v>
      </c>
      <c r="K222"/>
      <c r="N222" s="5"/>
    </row>
    <row r="223" spans="1:14" x14ac:dyDescent="0.3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3401887.5300000003</v>
      </c>
      <c r="I223" s="114">
        <f t="shared" si="3"/>
        <v>6847079.75</v>
      </c>
      <c r="K223"/>
      <c r="N223" s="5"/>
    </row>
    <row r="224" spans="1:14" x14ac:dyDescent="0.3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1148277025.9800003</v>
      </c>
      <c r="I224" s="114">
        <f t="shared" si="3"/>
        <v>988717253.75999999</v>
      </c>
      <c r="K224"/>
      <c r="N224" s="5"/>
    </row>
    <row r="225" spans="1:14" x14ac:dyDescent="0.3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3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3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3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100173676.76999998</v>
      </c>
      <c r="I228" s="114">
        <f t="shared" si="3"/>
        <v>2527212855.4400001</v>
      </c>
      <c r="K228"/>
      <c r="N228" s="5"/>
    </row>
    <row r="229" spans="1:14" x14ac:dyDescent="0.3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254165394.44</v>
      </c>
      <c r="I229" s="114">
        <f t="shared" si="3"/>
        <v>4433779941.1000004</v>
      </c>
      <c r="K229"/>
      <c r="N229" s="5"/>
    </row>
    <row r="230" spans="1:14" x14ac:dyDescent="0.3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3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3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1211826283.5799999</v>
      </c>
      <c r="K232"/>
      <c r="N232" s="5"/>
    </row>
    <row r="233" spans="1:14" x14ac:dyDescent="0.3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95510356.539999977</v>
      </c>
      <c r="I233" s="211">
        <f t="shared" si="3"/>
        <v>515118578.94000006</v>
      </c>
      <c r="K233"/>
      <c r="N233" s="5"/>
    </row>
    <row r="234" spans="1:14" x14ac:dyDescent="0.3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587432.63</v>
      </c>
      <c r="I234" s="211">
        <f t="shared" si="3"/>
        <v>4346485.5</v>
      </c>
      <c r="K234"/>
      <c r="N234" s="5"/>
    </row>
    <row r="235" spans="1:14" x14ac:dyDescent="0.3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3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3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11369477.890000001</v>
      </c>
      <c r="I237" s="211">
        <f t="shared" si="3"/>
        <v>85292543.579999998</v>
      </c>
      <c r="K237"/>
      <c r="N237" s="5"/>
    </row>
    <row r="238" spans="1:14" x14ac:dyDescent="0.3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48134727.890000001</v>
      </c>
      <c r="I238" s="211">
        <f t="shared" si="3"/>
        <v>226821663.78000003</v>
      </c>
      <c r="K238"/>
      <c r="N238" s="5"/>
    </row>
    <row r="239" spans="1:14" x14ac:dyDescent="0.3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3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1341183.0400000003</v>
      </c>
      <c r="I240" s="211">
        <f t="shared" si="3"/>
        <v>7100397.1000000015</v>
      </c>
      <c r="K240"/>
      <c r="N240" s="5"/>
    </row>
    <row r="241" spans="1:14" x14ac:dyDescent="0.3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3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3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10225842.92</v>
      </c>
      <c r="I243" s="114">
        <f t="shared" si="3"/>
        <v>61920762.579999991</v>
      </c>
      <c r="K243"/>
      <c r="N243" s="5"/>
    </row>
    <row r="244" spans="1:14" x14ac:dyDescent="0.3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6065087.5500000007</v>
      </c>
      <c r="I244" s="114">
        <f t="shared" si="3"/>
        <v>80014631.790000007</v>
      </c>
      <c r="K244"/>
      <c r="N244" s="5"/>
    </row>
    <row r="245" spans="1:14" x14ac:dyDescent="0.3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114">
        <f t="shared" si="3"/>
        <v>819775.47</v>
      </c>
      <c r="K245"/>
      <c r="N245" s="5"/>
    </row>
    <row r="246" spans="1:14" x14ac:dyDescent="0.3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48134727.909999996</v>
      </c>
      <c r="I246" s="114">
        <f t="shared" si="3"/>
        <v>226968559.80000001</v>
      </c>
      <c r="K246"/>
      <c r="N246" s="5"/>
    </row>
    <row r="247" spans="1:14" x14ac:dyDescent="0.3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48134727.909999996</v>
      </c>
      <c r="I247" s="114">
        <f t="shared" si="3"/>
        <v>226821663.88999999</v>
      </c>
      <c r="K247"/>
      <c r="N247" s="5"/>
    </row>
    <row r="248" spans="1:14" x14ac:dyDescent="0.3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1660222.02</v>
      </c>
      <c r="I248" s="114">
        <f t="shared" si="3"/>
        <v>10348227.559999999</v>
      </c>
      <c r="K248"/>
      <c r="N248" s="5"/>
    </row>
    <row r="249" spans="1:14" x14ac:dyDescent="0.3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32515293.600000001</v>
      </c>
      <c r="I249" s="114">
        <f t="shared" si="3"/>
        <v>152231447.82999998</v>
      </c>
      <c r="K249"/>
      <c r="N249" s="5"/>
    </row>
    <row r="250" spans="1:14" x14ac:dyDescent="0.3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3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3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3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48134727.970000006</v>
      </c>
      <c r="I253" s="211">
        <f t="shared" si="3"/>
        <v>226090657.01000002</v>
      </c>
      <c r="K253"/>
      <c r="N253" s="5"/>
    </row>
    <row r="254" spans="1:14" x14ac:dyDescent="0.3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3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1866626.1900000002</v>
      </c>
      <c r="I255" s="211">
        <f t="shared" si="3"/>
        <v>158064890.82999998</v>
      </c>
      <c r="K255"/>
      <c r="N255" s="5"/>
    </row>
    <row r="256" spans="1:14" x14ac:dyDescent="0.3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34601.300000000003</v>
      </c>
      <c r="I256" s="211">
        <f t="shared" si="3"/>
        <v>958519.83</v>
      </c>
      <c r="K256"/>
      <c r="N256" s="5"/>
    </row>
    <row r="257" spans="1:14" x14ac:dyDescent="0.3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4952268.6000000006</v>
      </c>
      <c r="I257" s="211">
        <f t="shared" si="3"/>
        <v>66641418.859999999</v>
      </c>
      <c r="K257"/>
      <c r="N257" s="5"/>
    </row>
    <row r="258" spans="1:14" x14ac:dyDescent="0.3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3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558646.4</v>
      </c>
      <c r="I259" s="211">
        <f t="shared" si="3"/>
        <v>3441952.3899999997</v>
      </c>
      <c r="K259"/>
      <c r="N259" s="5"/>
    </row>
    <row r="260" spans="1:14" x14ac:dyDescent="0.3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48134727.909999996</v>
      </c>
      <c r="I260" s="211">
        <f t="shared" si="3"/>
        <v>226821663.75</v>
      </c>
      <c r="K260"/>
      <c r="N260" s="5"/>
    </row>
    <row r="261" spans="1:14" x14ac:dyDescent="0.3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24793901.169999998</v>
      </c>
      <c r="I261" s="114">
        <f t="shared" si="3"/>
        <v>289789543.63999999</v>
      </c>
      <c r="K261"/>
      <c r="N261" s="5"/>
    </row>
    <row r="262" spans="1:14" x14ac:dyDescent="0.3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3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3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2078450</v>
      </c>
      <c r="I264" s="114">
        <f t="shared" si="3"/>
        <v>104464604.04999998</v>
      </c>
      <c r="K264"/>
      <c r="N264" s="5"/>
    </row>
    <row r="265" spans="1:14" x14ac:dyDescent="0.3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10336374.189999999</v>
      </c>
      <c r="I265" s="114">
        <f t="shared" si="3"/>
        <v>20611438.419999998</v>
      </c>
      <c r="K265"/>
      <c r="N265" s="5"/>
    </row>
    <row r="266" spans="1:14" x14ac:dyDescent="0.3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3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96269455.849999994</v>
      </c>
      <c r="I267" s="114">
        <f t="shared" si="4"/>
        <v>453643322.48999995</v>
      </c>
      <c r="K267"/>
      <c r="N267" s="5"/>
    </row>
    <row r="268" spans="1:14" x14ac:dyDescent="0.3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9005326.1199999992</v>
      </c>
      <c r="I268" s="114">
        <f t="shared" si="4"/>
        <v>83250088.460000008</v>
      </c>
      <c r="K268"/>
      <c r="N268" s="5"/>
    </row>
    <row r="269" spans="1:14" x14ac:dyDescent="0.3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3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3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32306998.629999995</v>
      </c>
      <c r="I271" s="211">
        <f t="shared" si="4"/>
        <v>130172806.34</v>
      </c>
      <c r="K271"/>
      <c r="N271" s="5"/>
    </row>
    <row r="272" spans="1:14" x14ac:dyDescent="0.3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3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3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39417510.069999993</v>
      </c>
      <c r="I274" s="211">
        <f t="shared" si="4"/>
        <v>259593968.76000002</v>
      </c>
      <c r="K274"/>
      <c r="N274" s="5"/>
    </row>
    <row r="275" spans="1:14" x14ac:dyDescent="0.3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3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3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1508475</v>
      </c>
      <c r="I277" s="211">
        <f t="shared" si="4"/>
        <v>4856524.0299999993</v>
      </c>
      <c r="K277"/>
      <c r="N277" s="5"/>
    </row>
    <row r="278" spans="1:14" x14ac:dyDescent="0.3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34256568.230000004</v>
      </c>
      <c r="I278" s="211">
        <f t="shared" si="4"/>
        <v>182077335.47</v>
      </c>
      <c r="K278"/>
      <c r="N278" s="5"/>
    </row>
    <row r="279" spans="1:14" x14ac:dyDescent="0.3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3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31418464.469999999</v>
      </c>
      <c r="I280" s="211">
        <f t="shared" si="4"/>
        <v>147198986.91</v>
      </c>
      <c r="K280"/>
      <c r="N280" s="5"/>
    </row>
    <row r="281" spans="1:14" x14ac:dyDescent="0.3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3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14356285.759999996</v>
      </c>
      <c r="I282" s="114">
        <f t="shared" si="4"/>
        <v>202757447.54999995</v>
      </c>
      <c r="K282"/>
      <c r="N282" s="5"/>
    </row>
    <row r="283" spans="1:14" x14ac:dyDescent="0.3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3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3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52861569.099999994</v>
      </c>
      <c r="I285" s="114">
        <f t="shared" si="4"/>
        <v>226840883.46000001</v>
      </c>
      <c r="K285"/>
      <c r="N285" s="5"/>
    </row>
    <row r="286" spans="1:14" x14ac:dyDescent="0.3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15795665.040000001</v>
      </c>
      <c r="I286" s="114">
        <f t="shared" si="4"/>
        <v>203805238.60999995</v>
      </c>
      <c r="K286"/>
      <c r="N286" s="5"/>
    </row>
    <row r="287" spans="1:14" x14ac:dyDescent="0.3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3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48134727.909999996</v>
      </c>
      <c r="I288" s="114">
        <f t="shared" si="4"/>
        <v>226935443.12</v>
      </c>
      <c r="K288"/>
      <c r="N288" s="5"/>
    </row>
    <row r="289" spans="1:14" x14ac:dyDescent="0.3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289508773.19999999</v>
      </c>
      <c r="I289" s="114">
        <f t="shared" si="4"/>
        <v>453643322.65000004</v>
      </c>
      <c r="K289"/>
      <c r="N289" s="5"/>
    </row>
    <row r="290" spans="1:14" x14ac:dyDescent="0.3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448811</v>
      </c>
      <c r="I290" s="114">
        <f t="shared" si="4"/>
        <v>1602387.9100000001</v>
      </c>
      <c r="K290"/>
      <c r="N290" s="5"/>
    </row>
    <row r="291" spans="1:14" x14ac:dyDescent="0.3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20119082.560000002</v>
      </c>
      <c r="I291" s="211">
        <f t="shared" si="4"/>
        <v>330167464.88999999</v>
      </c>
      <c r="K291"/>
      <c r="N291" s="5"/>
    </row>
    <row r="292" spans="1:14" x14ac:dyDescent="0.3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13221441.84</v>
      </c>
      <c r="I292" s="211">
        <f t="shared" si="4"/>
        <v>93392112.799999997</v>
      </c>
      <c r="K292"/>
      <c r="N292" s="5"/>
    </row>
    <row r="293" spans="1:14" x14ac:dyDescent="0.3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1973588.56</v>
      </c>
      <c r="I293" s="211">
        <f t="shared" si="4"/>
        <v>12720977.07</v>
      </c>
      <c r="K293"/>
      <c r="N293" s="5"/>
    </row>
    <row r="294" spans="1:14" x14ac:dyDescent="0.3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29967019.780000001</v>
      </c>
      <c r="K294"/>
      <c r="N294" s="5"/>
    </row>
    <row r="295" spans="1:14" x14ac:dyDescent="0.3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203388283.85000002</v>
      </c>
      <c r="I295" s="211">
        <f t="shared" si="4"/>
        <v>453852449.39000005</v>
      </c>
      <c r="K295"/>
      <c r="N295" s="5"/>
    </row>
    <row r="296" spans="1:14" x14ac:dyDescent="0.3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196902152.46999997</v>
      </c>
      <c r="I296" s="211">
        <f t="shared" si="4"/>
        <v>553321543.15999997</v>
      </c>
      <c r="K296"/>
      <c r="N296" s="5"/>
    </row>
    <row r="297" spans="1:14" x14ac:dyDescent="0.3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3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565437</v>
      </c>
      <c r="I298" s="211">
        <f t="shared" si="4"/>
        <v>865191.92</v>
      </c>
      <c r="K298"/>
      <c r="N298" s="5"/>
    </row>
    <row r="299" spans="1:14" x14ac:dyDescent="0.3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80224546.579999998</v>
      </c>
      <c r="I299" s="211">
        <f t="shared" si="4"/>
        <v>378060547.74000007</v>
      </c>
      <c r="K299"/>
      <c r="N299" s="5"/>
    </row>
    <row r="300" spans="1:14" x14ac:dyDescent="0.3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3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3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33530152.68</v>
      </c>
      <c r="I302" s="114">
        <f t="shared" si="4"/>
        <v>651886434.74000001</v>
      </c>
      <c r="K302"/>
      <c r="N302" s="5"/>
    </row>
    <row r="303" spans="1:14" x14ac:dyDescent="0.3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3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3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104203740.86999999</v>
      </c>
      <c r="I305" s="114">
        <f t="shared" si="4"/>
        <v>457771666.24999994</v>
      </c>
      <c r="K305"/>
      <c r="N305" s="5"/>
    </row>
    <row r="306" spans="1:14" x14ac:dyDescent="0.3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3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503315336.98999989</v>
      </c>
      <c r="I307" s="114">
        <f t="shared" si="4"/>
        <v>647514676.80999994</v>
      </c>
      <c r="K307"/>
      <c r="N307" s="5"/>
    </row>
    <row r="308" spans="1:14" x14ac:dyDescent="0.3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9402859.1400000006</v>
      </c>
      <c r="I308" s="114">
        <f t="shared" si="4"/>
        <v>34922134.849999994</v>
      </c>
      <c r="K308"/>
      <c r="N308" s="5"/>
    </row>
    <row r="309" spans="1:14" x14ac:dyDescent="0.3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3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2724773.5</v>
      </c>
      <c r="I310" s="114">
        <f t="shared" si="4"/>
        <v>62769318.149999991</v>
      </c>
      <c r="K310"/>
      <c r="N310" s="5"/>
    </row>
    <row r="311" spans="1:14" x14ac:dyDescent="0.3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103307497.5</v>
      </c>
      <c r="I311" s="211">
        <f t="shared" si="4"/>
        <v>453643322.64000005</v>
      </c>
      <c r="K311"/>
      <c r="N311" s="5"/>
    </row>
    <row r="312" spans="1:14" x14ac:dyDescent="0.3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488795.5</v>
      </c>
      <c r="I312" s="211">
        <f t="shared" si="4"/>
        <v>405729.79000000004</v>
      </c>
      <c r="K312"/>
      <c r="N312" s="5"/>
    </row>
    <row r="313" spans="1:14" x14ac:dyDescent="0.3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188029429.14000002</v>
      </c>
      <c r="I313" s="211">
        <f t="shared" si="4"/>
        <v>1124839996.4500003</v>
      </c>
      <c r="K313"/>
      <c r="N313" s="5"/>
    </row>
    <row r="314" spans="1:14" x14ac:dyDescent="0.3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20284.97</v>
      </c>
      <c r="I314" s="211">
        <f t="shared" si="4"/>
        <v>2697307</v>
      </c>
      <c r="K314"/>
      <c r="N314" s="5"/>
    </row>
    <row r="315" spans="1:14" x14ac:dyDescent="0.3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57137.57</v>
      </c>
      <c r="I315" s="211">
        <f t="shared" si="4"/>
        <v>44778146.879999995</v>
      </c>
      <c r="K315"/>
      <c r="N315" s="5"/>
    </row>
    <row r="316" spans="1:14" x14ac:dyDescent="0.3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3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488592491.79999995</v>
      </c>
      <c r="I317" s="211">
        <f t="shared" si="4"/>
        <v>1980980944</v>
      </c>
      <c r="K317"/>
      <c r="N317" s="5"/>
    </row>
    <row r="318" spans="1:14" x14ac:dyDescent="0.3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3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3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3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28145927.369999997</v>
      </c>
      <c r="I321" s="114">
        <f t="shared" si="4"/>
        <v>261786104.47999999</v>
      </c>
      <c r="K321"/>
      <c r="N321" s="5"/>
    </row>
    <row r="322" spans="1:14" x14ac:dyDescent="0.3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3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174081514.99999997</v>
      </c>
      <c r="I323" s="114">
        <f t="shared" si="4"/>
        <v>453643322.64000005</v>
      </c>
      <c r="K323"/>
      <c r="N323" s="5"/>
    </row>
    <row r="324" spans="1:14" x14ac:dyDescent="0.3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3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3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114">
        <f t="shared" si="4"/>
        <v>178008.47000000003</v>
      </c>
      <c r="K326"/>
      <c r="N326" s="5"/>
    </row>
    <row r="327" spans="1:14" x14ac:dyDescent="0.3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3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133372176.63</v>
      </c>
      <c r="I328" s="114">
        <f t="shared" si="4"/>
        <v>143904825.52999997</v>
      </c>
      <c r="K328"/>
      <c r="N328" s="5"/>
    </row>
    <row r="329" spans="1:14" x14ac:dyDescent="0.3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85576991.550000012</v>
      </c>
      <c r="I329" s="114">
        <f t="shared" si="4"/>
        <v>415880854.20999998</v>
      </c>
      <c r="K329"/>
      <c r="N329" s="5"/>
    </row>
    <row r="330" spans="1:14" x14ac:dyDescent="0.3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3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3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183748008.72999999</v>
      </c>
      <c r="I332" s="211">
        <f t="shared" si="5"/>
        <v>1435714082.3499999</v>
      </c>
      <c r="K332"/>
      <c r="N332" s="5"/>
    </row>
    <row r="333" spans="1:14" x14ac:dyDescent="0.3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326799080.28999996</v>
      </c>
      <c r="I333" s="211">
        <f t="shared" si="5"/>
        <v>1570974772.5400004</v>
      </c>
      <c r="K333"/>
      <c r="N333" s="5"/>
    </row>
    <row r="334" spans="1:14" x14ac:dyDescent="0.3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205129254.77999997</v>
      </c>
      <c r="I334" s="211">
        <f t="shared" si="5"/>
        <v>1074662979.4300001</v>
      </c>
      <c r="K334"/>
      <c r="N334" s="5"/>
    </row>
    <row r="335" spans="1:14" x14ac:dyDescent="0.3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49084869.359999999</v>
      </c>
      <c r="I335" s="211">
        <f t="shared" si="5"/>
        <v>229678135.06999999</v>
      </c>
      <c r="K335"/>
      <c r="N335" s="5"/>
    </row>
    <row r="336" spans="1:14" x14ac:dyDescent="0.3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791094</v>
      </c>
      <c r="I336" s="211">
        <f t="shared" si="5"/>
        <v>446135.49999999994</v>
      </c>
      <c r="K336"/>
      <c r="N336" s="5"/>
    </row>
    <row r="337" spans="1:14" x14ac:dyDescent="0.3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8792827.1600000001</v>
      </c>
      <c r="K337"/>
      <c r="N337" s="5"/>
    </row>
    <row r="338" spans="1:14" x14ac:dyDescent="0.3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3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3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3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3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85992179.430000022</v>
      </c>
      <c r="I342" s="114">
        <f t="shared" si="5"/>
        <v>549873844.73999989</v>
      </c>
      <c r="K342"/>
      <c r="N342" s="5"/>
    </row>
    <row r="343" spans="1:14" x14ac:dyDescent="0.3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3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3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46911381.669999987</v>
      </c>
      <c r="I345" s="114">
        <f t="shared" si="5"/>
        <v>219278309.63</v>
      </c>
      <c r="K345"/>
      <c r="N345" s="5"/>
    </row>
    <row r="346" spans="1:14" x14ac:dyDescent="0.3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3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3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3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3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42618584.49000001</v>
      </c>
      <c r="I350" s="114">
        <f t="shared" si="5"/>
        <v>371999282.22000003</v>
      </c>
      <c r="K350"/>
      <c r="N350" s="5"/>
    </row>
    <row r="351" spans="1:14" x14ac:dyDescent="0.3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3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48134727.909999996</v>
      </c>
      <c r="I352" s="211">
        <f t="shared" si="5"/>
        <v>226823314.46000001</v>
      </c>
      <c r="K352"/>
      <c r="N352" s="5"/>
    </row>
    <row r="353" spans="1:14" x14ac:dyDescent="0.3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3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4077204.3599999994</v>
      </c>
      <c r="I354" s="211">
        <f t="shared" si="5"/>
        <v>61363737.999999993</v>
      </c>
      <c r="K354"/>
      <c r="N354" s="5"/>
    </row>
    <row r="355" spans="1:14" x14ac:dyDescent="0.3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3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34028171.25</v>
      </c>
      <c r="K356"/>
      <c r="N356" s="5"/>
    </row>
    <row r="357" spans="1:14" x14ac:dyDescent="0.3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805134.40000000014</v>
      </c>
      <c r="I357" s="211">
        <f t="shared" si="5"/>
        <v>33728333.219999999</v>
      </c>
      <c r="K357"/>
      <c r="N357" s="5"/>
    </row>
    <row r="358" spans="1:14" x14ac:dyDescent="0.3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3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3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578529939.05999994</v>
      </c>
      <c r="I360" s="211">
        <f t="shared" si="5"/>
        <v>669684028.63000011</v>
      </c>
      <c r="K360"/>
      <c r="N360" s="5"/>
    </row>
    <row r="361" spans="1:14" x14ac:dyDescent="0.3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1960638.82</v>
      </c>
      <c r="I361" s="114">
        <f t="shared" si="5"/>
        <v>8324875.7500000019</v>
      </c>
      <c r="K361"/>
      <c r="N361" s="5"/>
    </row>
    <row r="362" spans="1:14" x14ac:dyDescent="0.3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8716482.7200000007</v>
      </c>
      <c r="I362" s="114">
        <f t="shared" si="5"/>
        <v>77591665.379999995</v>
      </c>
      <c r="K362"/>
      <c r="N362" s="5"/>
    </row>
    <row r="363" spans="1:14" x14ac:dyDescent="0.3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3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3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191597791.75999999</v>
      </c>
      <c r="I365" s="114">
        <f t="shared" si="5"/>
        <v>413025124.36000001</v>
      </c>
      <c r="K365"/>
      <c r="N365" s="5"/>
    </row>
    <row r="366" spans="1:14" x14ac:dyDescent="0.3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416360.5</v>
      </c>
      <c r="I366" s="114">
        <f t="shared" si="5"/>
        <v>44915813.550000004</v>
      </c>
      <c r="K366"/>
      <c r="N366" s="5"/>
    </row>
    <row r="367" spans="1:14" x14ac:dyDescent="0.3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161797439.48999998</v>
      </c>
      <c r="I367" s="114">
        <f t="shared" si="5"/>
        <v>50011059.000000007</v>
      </c>
      <c r="K367"/>
      <c r="N367" s="5"/>
    </row>
    <row r="368" spans="1:14" x14ac:dyDescent="0.3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3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3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2711750122.7799997</v>
      </c>
      <c r="I370" s="114">
        <f t="shared" si="5"/>
        <v>5596260393.2699995</v>
      </c>
      <c r="K370"/>
      <c r="N370" s="5"/>
    </row>
    <row r="371" spans="1:14" x14ac:dyDescent="0.3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3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3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66815537.909999996</v>
      </c>
      <c r="I373" s="211">
        <f t="shared" si="5"/>
        <v>174239057.82999998</v>
      </c>
      <c r="K373"/>
      <c r="N373" s="5"/>
    </row>
    <row r="374" spans="1:14" x14ac:dyDescent="0.3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3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3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176686995.07999998</v>
      </c>
      <c r="I376" s="211">
        <f t="shared" si="5"/>
        <v>274002531.38999999</v>
      </c>
      <c r="K376"/>
      <c r="N376" s="5"/>
    </row>
    <row r="377" spans="1:14" x14ac:dyDescent="0.3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3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32110392.480000004</v>
      </c>
      <c r="I378" s="211">
        <f t="shared" si="5"/>
        <v>444388753.02999997</v>
      </c>
      <c r="K378"/>
      <c r="N378" s="5"/>
    </row>
    <row r="379" spans="1:14" x14ac:dyDescent="0.3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3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3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3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3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170415980.17000002</v>
      </c>
      <c r="I383" s="114">
        <f t="shared" si="5"/>
        <v>298763286.26000005</v>
      </c>
      <c r="K383"/>
      <c r="N383" s="5"/>
    </row>
    <row r="384" spans="1:14" x14ac:dyDescent="0.3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15270630.919999998</v>
      </c>
      <c r="I384" s="114">
        <f t="shared" si="5"/>
        <v>43165837.599999994</v>
      </c>
      <c r="K384"/>
      <c r="N384" s="5"/>
    </row>
    <row r="385" spans="1:14" x14ac:dyDescent="0.3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941402.5</v>
      </c>
      <c r="I385" s="114">
        <f t="shared" si="5"/>
        <v>232549882.09</v>
      </c>
      <c r="K385"/>
      <c r="N385" s="5"/>
    </row>
    <row r="386" spans="1:14" x14ac:dyDescent="0.3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6706463.4900000002</v>
      </c>
      <c r="I386" s="114">
        <f t="shared" si="5"/>
        <v>19523765.769999996</v>
      </c>
      <c r="K386"/>
      <c r="N386" s="5"/>
    </row>
    <row r="387" spans="1:14" x14ac:dyDescent="0.3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14518107.25</v>
      </c>
      <c r="I387" s="114">
        <f t="shared" si="5"/>
        <v>11323182.209999997</v>
      </c>
      <c r="K387"/>
      <c r="N387" s="5"/>
    </row>
    <row r="388" spans="1:14" x14ac:dyDescent="0.3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3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3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3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3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3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3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3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3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3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15837870.939999999</v>
      </c>
      <c r="K397"/>
      <c r="N397" s="5"/>
    </row>
    <row r="398" spans="1:14" x14ac:dyDescent="0.3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3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3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60576897.560000002</v>
      </c>
      <c r="I400" s="211">
        <f t="shared" si="6"/>
        <v>2127777.5</v>
      </c>
      <c r="K400"/>
      <c r="N400" s="5"/>
    </row>
    <row r="401" spans="1:14" x14ac:dyDescent="0.3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3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3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3065851.6399999997</v>
      </c>
      <c r="I403" s="114">
        <f t="shared" si="6"/>
        <v>24058334.93</v>
      </c>
      <c r="K403"/>
      <c r="N403" s="5"/>
    </row>
    <row r="404" spans="1:14" x14ac:dyDescent="0.3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3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3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3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3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100860942.05999999</v>
      </c>
      <c r="I408" s="114">
        <f t="shared" si="6"/>
        <v>2928640632.1200004</v>
      </c>
      <c r="K408"/>
      <c r="N408" s="5"/>
    </row>
    <row r="409" spans="1:14" x14ac:dyDescent="0.3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114">
        <f t="shared" si="6"/>
        <v>3298974.42</v>
      </c>
      <c r="K409"/>
      <c r="N409" s="5"/>
    </row>
    <row r="410" spans="1:14" x14ac:dyDescent="0.3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3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2191245.25</v>
      </c>
      <c r="I411" s="211">
        <f t="shared" si="6"/>
        <v>37297530.510000005</v>
      </c>
      <c r="K411"/>
      <c r="N411" s="5"/>
    </row>
    <row r="412" spans="1:14" x14ac:dyDescent="0.3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3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34562650.829999998</v>
      </c>
      <c r="I413" s="211">
        <f t="shared" si="6"/>
        <v>490944680.62000006</v>
      </c>
      <c r="K413"/>
      <c r="N413" s="5"/>
    </row>
    <row r="414" spans="1:14" x14ac:dyDescent="0.3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3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4978664.6899999995</v>
      </c>
      <c r="I415" s="211">
        <f t="shared" si="6"/>
        <v>14469809.870000001</v>
      </c>
      <c r="K415"/>
      <c r="N415" s="5"/>
    </row>
    <row r="416" spans="1:14" x14ac:dyDescent="0.3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30284891.959999997</v>
      </c>
      <c r="I416" s="211">
        <f t="shared" si="6"/>
        <v>1789711538.6300001</v>
      </c>
      <c r="K416"/>
      <c r="N416" s="5"/>
    </row>
    <row r="417" spans="1:14" x14ac:dyDescent="0.3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3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3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46259996.07</v>
      </c>
      <c r="I419" s="211">
        <f t="shared" si="6"/>
        <v>17754242.939999998</v>
      </c>
      <c r="K419"/>
      <c r="N419" s="5"/>
    </row>
    <row r="420" spans="1:14" x14ac:dyDescent="0.3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3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3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827612.04</v>
      </c>
      <c r="I422" s="114">
        <f t="shared" si="6"/>
        <v>8495711.75</v>
      </c>
      <c r="K422"/>
      <c r="N422" s="5"/>
    </row>
    <row r="423" spans="1:14" x14ac:dyDescent="0.3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4327171</v>
      </c>
      <c r="I423" s="114">
        <f t="shared" si="6"/>
        <v>3152970.8699999996</v>
      </c>
      <c r="K423"/>
      <c r="N423" s="5"/>
    </row>
    <row r="424" spans="1:14" x14ac:dyDescent="0.3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114">
        <f t="shared" si="6"/>
        <v>1175690.78</v>
      </c>
      <c r="K424"/>
      <c r="N424" s="5"/>
    </row>
    <row r="425" spans="1:14" x14ac:dyDescent="0.3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3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3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3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3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3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1670845.75</v>
      </c>
      <c r="I430" s="114">
        <f t="shared" si="6"/>
        <v>4898658.3800000008</v>
      </c>
      <c r="K430"/>
      <c r="N430" s="5"/>
    </row>
    <row r="431" spans="1:14" x14ac:dyDescent="0.3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3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3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3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3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3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3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3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490243434.62</v>
      </c>
      <c r="I438" s="211">
        <f t="shared" si="6"/>
        <v>1427306985.5100002</v>
      </c>
      <c r="K438"/>
      <c r="N438" s="5"/>
    </row>
    <row r="439" spans="1:14" x14ac:dyDescent="0.3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3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3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266762505.64999998</v>
      </c>
      <c r="I441" s="114">
        <f t="shared" si="6"/>
        <v>4389874999.0699997</v>
      </c>
      <c r="K441"/>
      <c r="N441" s="5"/>
    </row>
    <row r="442" spans="1:14" x14ac:dyDescent="0.3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3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3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1697551.2200000002</v>
      </c>
      <c r="I444" s="114">
        <f t="shared" si="6"/>
        <v>9732230.7399999984</v>
      </c>
      <c r="K444"/>
      <c r="N444" s="5"/>
    </row>
    <row r="445" spans="1:14" x14ac:dyDescent="0.3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6678027.1899999995</v>
      </c>
      <c r="I445" s="114">
        <f t="shared" si="6"/>
        <v>33403291.279999997</v>
      </c>
      <c r="K445"/>
      <c r="N445" s="5"/>
    </row>
    <row r="446" spans="1:14" x14ac:dyDescent="0.3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3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12466010602.669996</v>
      </c>
      <c r="I447" s="114">
        <f t="shared" si="6"/>
        <v>55057875739.169998</v>
      </c>
      <c r="K447"/>
      <c r="N447" s="5"/>
    </row>
    <row r="448" spans="1:14" x14ac:dyDescent="0.3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3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100990288129.17</v>
      </c>
      <c r="I449" s="114">
        <f t="shared" si="6"/>
        <v>144189017134.94998</v>
      </c>
      <c r="K449"/>
      <c r="N449" s="5"/>
    </row>
    <row r="450" spans="1:14" x14ac:dyDescent="0.3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21025021.049999997</v>
      </c>
      <c r="I450" s="114">
        <f t="shared" si="6"/>
        <v>57033029.719999984</v>
      </c>
      <c r="K450"/>
      <c r="N450" s="5"/>
    </row>
    <row r="451" spans="1:14" x14ac:dyDescent="0.3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3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3570375272.1699982</v>
      </c>
      <c r="I452" s="211">
        <f t="shared" si="6"/>
        <v>48276507967.5</v>
      </c>
      <c r="K452"/>
      <c r="N452" s="5"/>
    </row>
    <row r="453" spans="1:14" x14ac:dyDescent="0.3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3750491.24</v>
      </c>
      <c r="I453" s="211">
        <f t="shared" si="6"/>
        <v>22813866.689999998</v>
      </c>
      <c r="K453"/>
      <c r="N453" s="5"/>
    </row>
    <row r="454" spans="1:14" x14ac:dyDescent="0.3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168342.75</v>
      </c>
      <c r="I454" s="211">
        <f t="shared" si="6"/>
        <v>9359461.1699999999</v>
      </c>
      <c r="K454"/>
      <c r="N454" s="5"/>
    </row>
    <row r="455" spans="1:14" x14ac:dyDescent="0.3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1022941488.8699999</v>
      </c>
      <c r="I455" s="211">
        <f t="shared" si="6"/>
        <v>26520197671.189999</v>
      </c>
      <c r="K455"/>
      <c r="N455" s="5"/>
    </row>
    <row r="456" spans="1:14" x14ac:dyDescent="0.3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3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3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3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19780245820.690002</v>
      </c>
      <c r="I459" s="211">
        <f t="shared" si="7"/>
        <v>204495045807.17004</v>
      </c>
      <c r="K459"/>
      <c r="N459" s="5"/>
    </row>
    <row r="460" spans="1:14" x14ac:dyDescent="0.3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2962206.74</v>
      </c>
      <c r="I460" s="211">
        <f t="shared" si="7"/>
        <v>6188006.2800000003</v>
      </c>
      <c r="K460"/>
      <c r="N460" s="5"/>
    </row>
    <row r="461" spans="1:14" x14ac:dyDescent="0.3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3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3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3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3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3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2106586.6</v>
      </c>
      <c r="I466" s="114">
        <f t="shared" si="7"/>
        <v>3958760.81</v>
      </c>
      <c r="K466"/>
      <c r="N466" s="5"/>
    </row>
    <row r="467" spans="1:14" x14ac:dyDescent="0.3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114">
        <f t="shared" si="7"/>
        <v>494967.02</v>
      </c>
      <c r="K467"/>
      <c r="N467" s="5"/>
    </row>
    <row r="468" spans="1:14" x14ac:dyDescent="0.3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1567092.51</v>
      </c>
      <c r="I468" s="114">
        <f t="shared" si="7"/>
        <v>19635114.039999999</v>
      </c>
      <c r="K468"/>
      <c r="N468" s="5"/>
    </row>
    <row r="469" spans="1:14" x14ac:dyDescent="0.3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3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11602495.800000001</v>
      </c>
      <c r="I470" s="114">
        <f t="shared" si="7"/>
        <v>70705658.329999998</v>
      </c>
      <c r="K470"/>
      <c r="N470" s="5"/>
    </row>
    <row r="471" spans="1:14" x14ac:dyDescent="0.3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2751289126.1700001</v>
      </c>
      <c r="I471" s="211">
        <f t="shared" si="7"/>
        <v>10356018397.91</v>
      </c>
      <c r="K471"/>
      <c r="N471" s="5"/>
    </row>
    <row r="472" spans="1:14" x14ac:dyDescent="0.3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3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3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3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3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3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3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3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3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3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3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3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4977023532.6399994</v>
      </c>
      <c r="I483" s="114">
        <f t="shared" si="7"/>
        <v>29361069647.259998</v>
      </c>
      <c r="K483"/>
      <c r="N483" s="5"/>
    </row>
    <row r="484" spans="1:14" x14ac:dyDescent="0.3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3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505111646.52999997</v>
      </c>
      <c r="I485" s="114">
        <f t="shared" si="7"/>
        <v>5829663265.1099987</v>
      </c>
      <c r="K485"/>
      <c r="N485" s="5"/>
    </row>
    <row r="486" spans="1:14" x14ac:dyDescent="0.3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3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3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2233814207.8400002</v>
      </c>
      <c r="I488" s="114">
        <f t="shared" si="7"/>
        <v>11220112799.6</v>
      </c>
      <c r="K488"/>
      <c r="N488" s="5"/>
    </row>
    <row r="489" spans="1:14" x14ac:dyDescent="0.3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3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3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3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3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3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3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1387388604.5899999</v>
      </c>
      <c r="I495" s="211">
        <f t="shared" si="7"/>
        <v>4293215642.8999996</v>
      </c>
      <c r="K495"/>
      <c r="N495" s="5"/>
    </row>
    <row r="496" spans="1:14" x14ac:dyDescent="0.3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3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3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3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190079.25</v>
      </c>
      <c r="I499" s="211">
        <f t="shared" si="7"/>
        <v>4793288.1499999994</v>
      </c>
      <c r="K499"/>
      <c r="N499" s="5"/>
    </row>
    <row r="500" spans="1:14" x14ac:dyDescent="0.3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4873904.6500000004</v>
      </c>
      <c r="K500"/>
      <c r="N500" s="5"/>
    </row>
    <row r="501" spans="1:14" x14ac:dyDescent="0.3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3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114">
        <f t="shared" si="7"/>
        <v>22734421</v>
      </c>
      <c r="K502"/>
      <c r="N502" s="5"/>
    </row>
    <row r="503" spans="1:14" x14ac:dyDescent="0.3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3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10068.5</v>
      </c>
      <c r="I504" s="114">
        <f t="shared" si="7"/>
        <v>1724279.48</v>
      </c>
      <c r="K504"/>
      <c r="N504" s="5"/>
    </row>
    <row r="505" spans="1:14" x14ac:dyDescent="0.3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3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3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5180255.5</v>
      </c>
      <c r="I507" s="114">
        <f t="shared" si="7"/>
        <v>21419711.900000006</v>
      </c>
      <c r="K507"/>
      <c r="N507" s="5"/>
    </row>
    <row r="508" spans="1:14" x14ac:dyDescent="0.3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3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3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3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3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3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3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3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5425002.5</v>
      </c>
      <c r="I515" s="211">
        <f t="shared" si="7"/>
        <v>31073706.949999999</v>
      </c>
      <c r="K515"/>
      <c r="N515" s="5"/>
    </row>
    <row r="516" spans="1:14" x14ac:dyDescent="0.3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3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3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3137594.5</v>
      </c>
      <c r="I518" s="211">
        <f t="shared" si="7"/>
        <v>8074762.1899999976</v>
      </c>
      <c r="K518"/>
      <c r="N518" s="5"/>
    </row>
    <row r="519" spans="1:14" x14ac:dyDescent="0.3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16194352.519999996</v>
      </c>
      <c r="I519" s="211">
        <f t="shared" si="7"/>
        <v>230465052.22</v>
      </c>
      <c r="K519"/>
      <c r="N519" s="5"/>
    </row>
    <row r="520" spans="1:14" x14ac:dyDescent="0.3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3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379684464</v>
      </c>
      <c r="I521" s="114">
        <f t="shared" si="7"/>
        <v>2729478065.500001</v>
      </c>
      <c r="K521"/>
      <c r="N521" s="5"/>
    </row>
    <row r="522" spans="1:14" x14ac:dyDescent="0.3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3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3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3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3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3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3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3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3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3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59293516.11999999</v>
      </c>
      <c r="I531" s="211">
        <f t="shared" si="8"/>
        <v>226821663.74000001</v>
      </c>
      <c r="K531"/>
      <c r="N531" s="5"/>
    </row>
    <row r="532" spans="1:14" x14ac:dyDescent="0.3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3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3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3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3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3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827617226.70000017</v>
      </c>
      <c r="I537" s="211">
        <f t="shared" si="8"/>
        <v>2573773310.6799998</v>
      </c>
      <c r="K537"/>
      <c r="N537" s="5"/>
    </row>
    <row r="538" spans="1:14" x14ac:dyDescent="0.3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540702.75</v>
      </c>
      <c r="I538" s="211">
        <f t="shared" si="8"/>
        <v>7517039.9900000012</v>
      </c>
      <c r="K538"/>
      <c r="N538" s="5"/>
    </row>
    <row r="539" spans="1:14" x14ac:dyDescent="0.3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3816156.5800000005</v>
      </c>
      <c r="I539" s="211">
        <f t="shared" si="8"/>
        <v>23830336.800000001</v>
      </c>
      <c r="K539"/>
      <c r="N539" s="5"/>
    </row>
    <row r="540" spans="1:14" x14ac:dyDescent="0.3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2538500</v>
      </c>
      <c r="I540" s="211">
        <f t="shared" si="8"/>
        <v>9128971.6999999993</v>
      </c>
      <c r="K540"/>
      <c r="N540" s="5"/>
    </row>
    <row r="541" spans="1:14" x14ac:dyDescent="0.3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114">
        <f t="shared" si="8"/>
        <v>19495980.090000004</v>
      </c>
      <c r="K541"/>
      <c r="N541" s="5"/>
    </row>
    <row r="542" spans="1:14" x14ac:dyDescent="0.3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3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3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3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114">
        <f t="shared" si="8"/>
        <v>8611061.7199999988</v>
      </c>
      <c r="K545"/>
      <c r="N545" s="5"/>
    </row>
    <row r="546" spans="1:14" x14ac:dyDescent="0.3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3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114">
        <f t="shared" si="8"/>
        <v>28968070.990000002</v>
      </c>
      <c r="K547"/>
      <c r="N547" s="5"/>
    </row>
    <row r="548" spans="1:14" x14ac:dyDescent="0.3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3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3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3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3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284906701.63000005</v>
      </c>
      <c r="I552" s="211">
        <f t="shared" si="8"/>
        <v>2033731096.3200004</v>
      </c>
      <c r="K552"/>
      <c r="N552" s="5"/>
    </row>
    <row r="553" spans="1:14" x14ac:dyDescent="0.3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3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33718340.549999997</v>
      </c>
      <c r="K554"/>
      <c r="N554" s="5"/>
    </row>
    <row r="555" spans="1:14" x14ac:dyDescent="0.3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3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829051.5</v>
      </c>
      <c r="I556" s="211">
        <f t="shared" si="8"/>
        <v>770265.66999999993</v>
      </c>
      <c r="K556"/>
      <c r="N556" s="5"/>
    </row>
    <row r="557" spans="1:14" x14ac:dyDescent="0.3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21587073.120000001</v>
      </c>
      <c r="I557" s="211">
        <f t="shared" si="8"/>
        <v>214589654.22999999</v>
      </c>
      <c r="K557"/>
      <c r="N557" s="5"/>
    </row>
    <row r="558" spans="1:14" x14ac:dyDescent="0.3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3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18001985.479999997</v>
      </c>
      <c r="I559" s="211">
        <f t="shared" si="8"/>
        <v>661793209.17999995</v>
      </c>
      <c r="K559"/>
      <c r="N559" s="5"/>
    </row>
    <row r="560" spans="1:14" x14ac:dyDescent="0.3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419881.75</v>
      </c>
      <c r="I560" s="211">
        <f t="shared" si="8"/>
        <v>19560875.940000001</v>
      </c>
      <c r="K560"/>
      <c r="N560" s="5"/>
    </row>
    <row r="561" spans="1:14" x14ac:dyDescent="0.3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3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3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3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25556184.899999999</v>
      </c>
      <c r="I564" s="114">
        <f t="shared" si="8"/>
        <v>115298608.07000001</v>
      </c>
      <c r="K564"/>
      <c r="N564" s="5"/>
    </row>
    <row r="565" spans="1:14" x14ac:dyDescent="0.3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3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3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6634493.75</v>
      </c>
      <c r="I567" s="114">
        <f t="shared" si="8"/>
        <v>21939991.25</v>
      </c>
      <c r="K567"/>
      <c r="N567" s="5"/>
    </row>
    <row r="568" spans="1:14" x14ac:dyDescent="0.3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3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3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3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3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3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3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694137</v>
      </c>
      <c r="I574" s="211">
        <f t="shared" si="8"/>
        <v>10201084.48</v>
      </c>
      <c r="K574"/>
      <c r="N574" s="5"/>
    </row>
    <row r="575" spans="1:14" x14ac:dyDescent="0.3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5976939.46</v>
      </c>
      <c r="I575" s="211">
        <f t="shared" si="8"/>
        <v>9082550.3100000024</v>
      </c>
      <c r="K575"/>
      <c r="N575" s="5"/>
    </row>
    <row r="576" spans="1:14" x14ac:dyDescent="0.3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3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3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3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3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3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3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499560469.10000002</v>
      </c>
      <c r="I582" s="114">
        <f t="shared" si="8"/>
        <v>1626519389.4399998</v>
      </c>
      <c r="K582"/>
      <c r="N582" s="5"/>
    </row>
    <row r="583" spans="1:14" x14ac:dyDescent="0.3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114">
        <f t="shared" si="8"/>
        <v>37159089.330000006</v>
      </c>
      <c r="K583"/>
      <c r="N583" s="5"/>
    </row>
    <row r="584" spans="1:14" x14ac:dyDescent="0.3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3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3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53116754.410000011</v>
      </c>
      <c r="I586" s="114">
        <f t="shared" ref="I586:I649" si="9">SUM(C586:G586)</f>
        <v>177960424.29000002</v>
      </c>
      <c r="K586"/>
      <c r="N586" s="5"/>
    </row>
    <row r="587" spans="1:14" x14ac:dyDescent="0.3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3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3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114">
        <f t="shared" si="9"/>
        <v>56373835.969999999</v>
      </c>
      <c r="K589"/>
      <c r="N589" s="5"/>
    </row>
    <row r="590" spans="1:14" x14ac:dyDescent="0.3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3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3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364105899.21000004</v>
      </c>
      <c r="I592" s="211">
        <f t="shared" si="9"/>
        <v>2218648489.0099988</v>
      </c>
      <c r="K592"/>
      <c r="N592" s="5"/>
    </row>
    <row r="593" spans="1:14" x14ac:dyDescent="0.3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3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182592482.5</v>
      </c>
      <c r="I594" s="211">
        <f t="shared" si="9"/>
        <v>697100027.58999991</v>
      </c>
      <c r="K594"/>
      <c r="N594" s="5"/>
    </row>
    <row r="595" spans="1:14" x14ac:dyDescent="0.3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3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3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3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3337880.54</v>
      </c>
      <c r="K598"/>
      <c r="N598" s="5"/>
    </row>
    <row r="599" spans="1:14" x14ac:dyDescent="0.3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3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8792915.0499999989</v>
      </c>
      <c r="I600" s="211">
        <f t="shared" si="9"/>
        <v>55579740.379999995</v>
      </c>
      <c r="K600"/>
      <c r="N600" s="5"/>
    </row>
    <row r="601" spans="1:14" x14ac:dyDescent="0.3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3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147104822.35000002</v>
      </c>
      <c r="I602" s="114">
        <f t="shared" si="9"/>
        <v>619583660.36000001</v>
      </c>
      <c r="K602"/>
      <c r="N602" s="5"/>
    </row>
    <row r="603" spans="1:14" x14ac:dyDescent="0.3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3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5394501.3599999994</v>
      </c>
      <c r="I604" s="114">
        <f t="shared" si="9"/>
        <v>5970981.0900000008</v>
      </c>
      <c r="K604"/>
      <c r="N604" s="5"/>
    </row>
    <row r="605" spans="1:14" x14ac:dyDescent="0.3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3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3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3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3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3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3052674.63</v>
      </c>
      <c r="I610" s="114">
        <f t="shared" si="9"/>
        <v>18328133.550000004</v>
      </c>
      <c r="K610"/>
      <c r="N610" s="5"/>
    </row>
    <row r="611" spans="1:14" x14ac:dyDescent="0.3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7641477.5500000007</v>
      </c>
      <c r="K611"/>
      <c r="N611" s="5"/>
    </row>
    <row r="612" spans="1:14" x14ac:dyDescent="0.3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3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3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3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50249639.280000001</v>
      </c>
      <c r="I615" s="211">
        <f t="shared" si="9"/>
        <v>1208480859.8100002</v>
      </c>
      <c r="K615"/>
      <c r="N615" s="5"/>
    </row>
    <row r="616" spans="1:14" x14ac:dyDescent="0.3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157519052.00999999</v>
      </c>
      <c r="I616" s="211">
        <f t="shared" si="9"/>
        <v>6761535616.4399996</v>
      </c>
      <c r="K616"/>
      <c r="N616" s="5"/>
    </row>
    <row r="617" spans="1:14" x14ac:dyDescent="0.3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3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3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462841312.90000004</v>
      </c>
      <c r="I619" s="211">
        <f t="shared" si="9"/>
        <v>1565823290.6199999</v>
      </c>
      <c r="K619"/>
      <c r="N619" s="5"/>
    </row>
    <row r="620" spans="1:14" x14ac:dyDescent="0.3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511074977.88999999</v>
      </c>
      <c r="I620" s="211">
        <f t="shared" si="9"/>
        <v>1969286991.1800001</v>
      </c>
      <c r="K620"/>
      <c r="N620" s="5"/>
    </row>
    <row r="621" spans="1:14" x14ac:dyDescent="0.3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3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3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3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3051719011.75</v>
      </c>
      <c r="I624" s="114">
        <f t="shared" si="9"/>
        <v>3613076024.98</v>
      </c>
      <c r="K624"/>
      <c r="N624" s="5"/>
    </row>
    <row r="625" spans="1:14" x14ac:dyDescent="0.3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3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385694656.04000008</v>
      </c>
      <c r="I626" s="114">
        <f t="shared" si="9"/>
        <v>873502177.77999997</v>
      </c>
      <c r="K626"/>
      <c r="N626" s="5"/>
    </row>
    <row r="627" spans="1:14" x14ac:dyDescent="0.3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681607575.8900001</v>
      </c>
      <c r="I627" s="114">
        <f t="shared" si="9"/>
        <v>5466645339.3699999</v>
      </c>
      <c r="K627"/>
      <c r="N627" s="5"/>
    </row>
    <row r="628" spans="1:14" x14ac:dyDescent="0.3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3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3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2998128974.0300002</v>
      </c>
      <c r="I630" s="114">
        <f t="shared" si="9"/>
        <v>10307101425.190001</v>
      </c>
      <c r="K630"/>
      <c r="N630" s="5"/>
    </row>
    <row r="631" spans="1:14" x14ac:dyDescent="0.3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3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1199230819.78</v>
      </c>
      <c r="I632" s="211">
        <f t="shared" si="9"/>
        <v>1818965839.1800001</v>
      </c>
      <c r="K632"/>
      <c r="N632" s="5"/>
    </row>
    <row r="633" spans="1:14" x14ac:dyDescent="0.3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213137972.99000001</v>
      </c>
      <c r="I633" s="211">
        <f t="shared" si="9"/>
        <v>1744917881.98</v>
      </c>
      <c r="K633"/>
      <c r="N633" s="5"/>
    </row>
    <row r="634" spans="1:14" x14ac:dyDescent="0.3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250705.52000000002</v>
      </c>
      <c r="I634" s="211">
        <f t="shared" si="9"/>
        <v>1152327740.1600001</v>
      </c>
      <c r="K634"/>
      <c r="N634" s="5"/>
    </row>
    <row r="635" spans="1:14" x14ac:dyDescent="0.3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64946875.140000001</v>
      </c>
      <c r="I635" s="211">
        <f t="shared" si="9"/>
        <v>444988282.45999998</v>
      </c>
      <c r="K635"/>
      <c r="N635" s="5"/>
    </row>
    <row r="636" spans="1:14" x14ac:dyDescent="0.3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563157443.75999999</v>
      </c>
      <c r="I636" s="211">
        <f t="shared" si="9"/>
        <v>9277196131.9099998</v>
      </c>
      <c r="K636"/>
      <c r="N636" s="5"/>
    </row>
    <row r="637" spans="1:14" x14ac:dyDescent="0.3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3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33312872.169999998</v>
      </c>
      <c r="I638" s="211">
        <f t="shared" si="9"/>
        <v>321400510.69999993</v>
      </c>
      <c r="K638"/>
      <c r="N638" s="5"/>
    </row>
    <row r="639" spans="1:14" x14ac:dyDescent="0.3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240770448.52000001</v>
      </c>
      <c r="I639" s="211">
        <f t="shared" si="9"/>
        <v>1751803957.3400002</v>
      </c>
      <c r="K639"/>
      <c r="N639" s="5"/>
    </row>
    <row r="640" spans="1:14" x14ac:dyDescent="0.3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3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3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36083289.940000005</v>
      </c>
      <c r="I642" s="114">
        <f t="shared" si="9"/>
        <v>2206589055.8399997</v>
      </c>
      <c r="K642"/>
      <c r="N642" s="5"/>
    </row>
    <row r="643" spans="1:14" x14ac:dyDescent="0.3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574913504.83000004</v>
      </c>
      <c r="I643" s="114">
        <f t="shared" si="9"/>
        <v>3869586342.2000003</v>
      </c>
      <c r="K643"/>
      <c r="N643" s="5"/>
    </row>
    <row r="644" spans="1:14" x14ac:dyDescent="0.3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3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2156478019.7800002</v>
      </c>
      <c r="I645" s="114">
        <f t="shared" si="9"/>
        <v>5870637185.5600004</v>
      </c>
      <c r="K645"/>
      <c r="N645" s="5"/>
    </row>
    <row r="646" spans="1:14" x14ac:dyDescent="0.3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61574582.459999993</v>
      </c>
      <c r="I646" s="114">
        <f t="shared" si="9"/>
        <v>376042523.82999998</v>
      </c>
      <c r="K646"/>
      <c r="N646" s="5"/>
    </row>
    <row r="647" spans="1:14" x14ac:dyDescent="0.3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3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3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45584420.579999998</v>
      </c>
      <c r="I649" s="114">
        <f t="shared" si="9"/>
        <v>66685272.890000001</v>
      </c>
      <c r="K649"/>
      <c r="N649" s="5"/>
    </row>
    <row r="650" spans="1:14" x14ac:dyDescent="0.3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3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3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3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164029800.54999998</v>
      </c>
      <c r="I653" s="211">
        <f t="shared" si="10"/>
        <v>94566062.020000011</v>
      </c>
      <c r="K653"/>
      <c r="N653" s="5"/>
    </row>
    <row r="654" spans="1:14" x14ac:dyDescent="0.3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3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3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16291185.889999999</v>
      </c>
      <c r="I656" s="211">
        <f t="shared" si="10"/>
        <v>2984672.86</v>
      </c>
      <c r="K656"/>
      <c r="N656" s="5"/>
    </row>
    <row r="657" spans="1:14" x14ac:dyDescent="0.3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3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3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3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3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3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3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3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3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3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90602</v>
      </c>
      <c r="I666" s="114">
        <f t="shared" si="10"/>
        <v>14255596.470000001</v>
      </c>
      <c r="K666"/>
      <c r="N666" s="5"/>
    </row>
    <row r="667" spans="1:14" x14ac:dyDescent="0.3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114159212.60999998</v>
      </c>
      <c r="I667" s="114">
        <f t="shared" si="10"/>
        <v>197734752.94</v>
      </c>
      <c r="K667"/>
      <c r="N667" s="5"/>
    </row>
    <row r="668" spans="1:14" x14ac:dyDescent="0.3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3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3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5459855.790000001</v>
      </c>
      <c r="I670" s="114">
        <f t="shared" si="10"/>
        <v>8639160.2000000011</v>
      </c>
      <c r="K670"/>
      <c r="N670" s="5"/>
    </row>
    <row r="671" spans="1:14" x14ac:dyDescent="0.3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172394360.04000002</v>
      </c>
      <c r="I671" s="211">
        <f t="shared" si="10"/>
        <v>236840973.38</v>
      </c>
      <c r="K671"/>
      <c r="N671" s="5"/>
    </row>
    <row r="672" spans="1:14" x14ac:dyDescent="0.3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3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3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6578559.5300000003</v>
      </c>
      <c r="I674" s="211">
        <f t="shared" si="10"/>
        <v>34721213.890000001</v>
      </c>
      <c r="K674"/>
      <c r="N674" s="5"/>
    </row>
    <row r="675" spans="1:14" x14ac:dyDescent="0.3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3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3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18194526.16</v>
      </c>
      <c r="I677" s="211">
        <f t="shared" si="10"/>
        <v>335526163.37</v>
      </c>
      <c r="K677"/>
      <c r="N677" s="5"/>
    </row>
    <row r="678" spans="1:14" x14ac:dyDescent="0.3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554218.25</v>
      </c>
      <c r="I678" s="211">
        <f t="shared" si="10"/>
        <v>1959114.5899999999</v>
      </c>
      <c r="K678"/>
      <c r="N678" s="5"/>
    </row>
    <row r="679" spans="1:14" x14ac:dyDescent="0.3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5529377.9500000002</v>
      </c>
      <c r="K679"/>
      <c r="N679" s="5"/>
    </row>
    <row r="680" spans="1:14" x14ac:dyDescent="0.3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3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3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3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8551462.6999999993</v>
      </c>
      <c r="I683" s="114">
        <f t="shared" si="10"/>
        <v>312131320.76999992</v>
      </c>
      <c r="K683"/>
      <c r="N683" s="5"/>
    </row>
    <row r="684" spans="1:14" x14ac:dyDescent="0.3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7322621544.1000013</v>
      </c>
      <c r="I684" s="114">
        <f t="shared" si="10"/>
        <v>107972618133.30002</v>
      </c>
      <c r="K684"/>
      <c r="N684" s="5"/>
    </row>
    <row r="685" spans="1:14" x14ac:dyDescent="0.3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35393232498.470016</v>
      </c>
      <c r="I685" s="114">
        <f t="shared" si="10"/>
        <v>88876726199.099976</v>
      </c>
      <c r="K685"/>
      <c r="N685" s="5"/>
    </row>
    <row r="686" spans="1:14" x14ac:dyDescent="0.3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812363.53</v>
      </c>
      <c r="I686" s="114">
        <f t="shared" si="10"/>
        <v>8553447.6400000006</v>
      </c>
      <c r="K686"/>
      <c r="N686" s="5"/>
    </row>
    <row r="687" spans="1:14" x14ac:dyDescent="0.3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3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3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3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2303313824.3100009</v>
      </c>
      <c r="I690" s="114">
        <f t="shared" si="10"/>
        <v>35952678888.650002</v>
      </c>
      <c r="K690"/>
      <c r="N690" s="5"/>
    </row>
    <row r="691" spans="1:14" x14ac:dyDescent="0.3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3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440589142.7899999</v>
      </c>
      <c r="I692" s="211">
        <f t="shared" si="10"/>
        <v>8962643789.9900017</v>
      </c>
      <c r="K692"/>
      <c r="N692" s="5"/>
    </row>
    <row r="693" spans="1:14" x14ac:dyDescent="0.3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3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3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6350630208.8599987</v>
      </c>
      <c r="I695" s="211">
        <f t="shared" si="10"/>
        <v>56011462716.910011</v>
      </c>
      <c r="K695"/>
      <c r="N695" s="5"/>
    </row>
    <row r="696" spans="1:14" x14ac:dyDescent="0.3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3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3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15009417.33</v>
      </c>
      <c r="I698" s="211">
        <f t="shared" si="10"/>
        <v>13446884894.540001</v>
      </c>
      <c r="K698"/>
      <c r="N698" s="5"/>
    </row>
    <row r="699" spans="1:14" x14ac:dyDescent="0.3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445818.25</v>
      </c>
      <c r="I699" s="211">
        <f t="shared" si="10"/>
        <v>4116864.72</v>
      </c>
      <c r="K699"/>
      <c r="N699" s="5"/>
    </row>
    <row r="700" spans="1:14" x14ac:dyDescent="0.3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3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3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3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3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30641649915.490005</v>
      </c>
      <c r="I704" s="114">
        <f t="shared" si="10"/>
        <v>132415815691.62</v>
      </c>
      <c r="K704"/>
      <c r="N704" s="5"/>
    </row>
    <row r="705" spans="1:14" x14ac:dyDescent="0.3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3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905881.06</v>
      </c>
      <c r="I706" s="114">
        <f t="shared" si="10"/>
        <v>13314075.189999999</v>
      </c>
      <c r="K706"/>
      <c r="N706" s="5"/>
    </row>
    <row r="707" spans="1:14" x14ac:dyDescent="0.3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3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3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3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3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3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3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3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3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3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3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0</v>
      </c>
      <c r="K717"/>
      <c r="N717" s="5"/>
    </row>
    <row r="718" spans="1:14" x14ac:dyDescent="0.3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3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3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3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3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3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3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3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3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3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3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47932444.850000009</v>
      </c>
      <c r="I728" s="114">
        <f t="shared" si="11"/>
        <v>158005862.99000001</v>
      </c>
      <c r="K728"/>
      <c r="N728" s="5"/>
    </row>
    <row r="729" spans="1:14" x14ac:dyDescent="0.3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18304576.25</v>
      </c>
      <c r="I729" s="114">
        <f t="shared" si="11"/>
        <v>81912810.940000013</v>
      </c>
      <c r="K729"/>
      <c r="N729" s="5"/>
    </row>
    <row r="730" spans="1:14" x14ac:dyDescent="0.3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3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3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1210300.75</v>
      </c>
      <c r="I732" s="211">
        <f t="shared" si="11"/>
        <v>45276600.209999993</v>
      </c>
      <c r="K732"/>
      <c r="N732" s="5"/>
    </row>
    <row r="733" spans="1:14" x14ac:dyDescent="0.3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3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2689563.76</v>
      </c>
      <c r="I734" s="211">
        <f t="shared" si="11"/>
        <v>25420279.25</v>
      </c>
      <c r="K734"/>
      <c r="N734" s="5"/>
    </row>
    <row r="735" spans="1:14" x14ac:dyDescent="0.3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3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3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4810161.33</v>
      </c>
      <c r="I737" s="211">
        <f t="shared" si="11"/>
        <v>16907706.57</v>
      </c>
      <c r="K737"/>
      <c r="N737" s="5"/>
    </row>
    <row r="738" spans="1:14" x14ac:dyDescent="0.3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3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21106559.84</v>
      </c>
      <c r="K739"/>
      <c r="N739" s="5"/>
    </row>
    <row r="740" spans="1:14" x14ac:dyDescent="0.3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3374100.25</v>
      </c>
      <c r="I740" s="211">
        <f t="shared" si="11"/>
        <v>27982063.970000003</v>
      </c>
      <c r="K740"/>
      <c r="N740" s="5"/>
    </row>
    <row r="741" spans="1:14" x14ac:dyDescent="0.3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3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3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3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3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3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3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3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2742730.25</v>
      </c>
      <c r="I748" s="114">
        <f t="shared" si="11"/>
        <v>21908984.359999999</v>
      </c>
      <c r="K748"/>
      <c r="N748" s="5"/>
    </row>
    <row r="749" spans="1:14" x14ac:dyDescent="0.3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3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3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3973994.5</v>
      </c>
      <c r="I751" s="211">
        <f t="shared" si="11"/>
        <v>63970315.149999991</v>
      </c>
      <c r="K751"/>
      <c r="N751" s="5"/>
    </row>
    <row r="752" spans="1:14" x14ac:dyDescent="0.3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261935.5</v>
      </c>
      <c r="I752" s="211">
        <f t="shared" si="11"/>
        <v>30511525.5</v>
      </c>
      <c r="K752"/>
      <c r="N752" s="5"/>
    </row>
    <row r="753" spans="1:14" x14ac:dyDescent="0.3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3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3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3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3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2914934.57</v>
      </c>
      <c r="I757" s="211">
        <f t="shared" si="11"/>
        <v>19478184.659999996</v>
      </c>
      <c r="K757"/>
      <c r="N757" s="5"/>
    </row>
    <row r="758" spans="1:14" x14ac:dyDescent="0.3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3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3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3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114">
        <f t="shared" si="11"/>
        <v>114551.95999999999</v>
      </c>
      <c r="K761"/>
      <c r="N761" s="5"/>
    </row>
    <row r="762" spans="1:14" x14ac:dyDescent="0.3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114">
        <f t="shared" si="11"/>
        <v>3135861250.1600003</v>
      </c>
      <c r="K762"/>
      <c r="N762" s="5"/>
    </row>
    <row r="763" spans="1:14" x14ac:dyDescent="0.3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3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3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3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3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3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3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3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3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3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3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3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3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3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3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3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3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3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3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3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3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3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335570.75</v>
      </c>
      <c r="I784" s="114">
        <f t="shared" si="12"/>
        <v>4457131.3500000006</v>
      </c>
      <c r="K784"/>
      <c r="N784" s="5"/>
    </row>
    <row r="785" spans="1:14" x14ac:dyDescent="0.3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3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3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3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3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3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3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3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7367708.5999999996</v>
      </c>
      <c r="I792" s="211">
        <f t="shared" si="12"/>
        <v>164865294.36000001</v>
      </c>
      <c r="K792"/>
      <c r="N792" s="5"/>
    </row>
    <row r="793" spans="1:14" x14ac:dyDescent="0.3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3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3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3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3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3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3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3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3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114">
        <f t="shared" si="12"/>
        <v>185384.47</v>
      </c>
      <c r="K801"/>
      <c r="N801" s="5"/>
    </row>
    <row r="802" spans="1:14" x14ac:dyDescent="0.3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3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3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3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3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328779031.83000004</v>
      </c>
      <c r="I806" s="114">
        <f t="shared" si="12"/>
        <v>2111442165.6199999</v>
      </c>
      <c r="K806"/>
      <c r="N806" s="5"/>
    </row>
    <row r="807" spans="1:14" x14ac:dyDescent="0.3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3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114">
        <f t="shared" si="12"/>
        <v>654036.90000000014</v>
      </c>
      <c r="K808"/>
      <c r="N808" s="5"/>
    </row>
    <row r="809" spans="1:14" x14ac:dyDescent="0.3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3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3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3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3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121710425.64000002</v>
      </c>
      <c r="I813" s="211">
        <f t="shared" si="12"/>
        <v>2861854819.2999997</v>
      </c>
      <c r="K813"/>
      <c r="N813" s="5"/>
    </row>
    <row r="814" spans="1:14" x14ac:dyDescent="0.3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3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3667065.1500000004</v>
      </c>
      <c r="I815" s="211">
        <f t="shared" si="12"/>
        <v>10421922.34</v>
      </c>
      <c r="K815"/>
      <c r="N815" s="5"/>
    </row>
    <row r="816" spans="1:14" x14ac:dyDescent="0.3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3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3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3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3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3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553041169.57999992</v>
      </c>
      <c r="I821" s="114">
        <f t="shared" si="12"/>
        <v>2008610037.1700001</v>
      </c>
      <c r="K821"/>
      <c r="N821" s="5"/>
    </row>
    <row r="822" spans="1:14" x14ac:dyDescent="0.3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3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52461795.370000005</v>
      </c>
      <c r="I823" s="114">
        <f t="shared" si="12"/>
        <v>90487775.11999999</v>
      </c>
      <c r="K823"/>
      <c r="N823" s="5"/>
    </row>
    <row r="824" spans="1:14" x14ac:dyDescent="0.3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271452528.31</v>
      </c>
      <c r="I824" s="114">
        <f t="shared" si="12"/>
        <v>977206493.50999999</v>
      </c>
      <c r="K824"/>
      <c r="N824" s="5"/>
    </row>
    <row r="825" spans="1:14" x14ac:dyDescent="0.3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3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3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3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18066885.02</v>
      </c>
      <c r="I828" s="114">
        <f t="shared" si="12"/>
        <v>102057208.59</v>
      </c>
      <c r="K828"/>
      <c r="N828" s="5"/>
    </row>
    <row r="829" spans="1:14" x14ac:dyDescent="0.3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61462480.359999999</v>
      </c>
      <c r="I829" s="114">
        <f t="shared" si="12"/>
        <v>13941843.41</v>
      </c>
      <c r="K829"/>
      <c r="N829" s="5"/>
    </row>
    <row r="830" spans="1:14" x14ac:dyDescent="0.3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3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3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126764677.48999999</v>
      </c>
      <c r="I832" s="211">
        <f t="shared" si="12"/>
        <v>274193396.43000007</v>
      </c>
      <c r="K832"/>
      <c r="N832" s="5"/>
    </row>
    <row r="833" spans="1:14" x14ac:dyDescent="0.3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3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3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160510777.70000008</v>
      </c>
      <c r="I835" s="211">
        <f t="shared" si="12"/>
        <v>1112282924.51</v>
      </c>
      <c r="K835"/>
      <c r="N835" s="5"/>
    </row>
    <row r="836" spans="1:14" x14ac:dyDescent="0.3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3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3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13352167.639999997</v>
      </c>
      <c r="I838" s="211">
        <f t="shared" si="12"/>
        <v>52596473.140000008</v>
      </c>
      <c r="K838"/>
      <c r="N838" s="5"/>
    </row>
    <row r="839" spans="1:14" x14ac:dyDescent="0.3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3959851.88</v>
      </c>
      <c r="I839" s="211">
        <f t="shared" si="12"/>
        <v>20670176.160000004</v>
      </c>
      <c r="K839"/>
      <c r="N839" s="5"/>
    </row>
    <row r="840" spans="1:14" x14ac:dyDescent="0.3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3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3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16457778.25</v>
      </c>
      <c r="I842" s="114">
        <f t="shared" ref="I842:I905" si="13">SUM(C842:G842)</f>
        <v>90000756.289999992</v>
      </c>
      <c r="K842"/>
      <c r="N842" s="5"/>
    </row>
    <row r="843" spans="1:14" x14ac:dyDescent="0.3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3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3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835739.74</v>
      </c>
      <c r="I845" s="114">
        <f t="shared" si="13"/>
        <v>8356151.9400000004</v>
      </c>
      <c r="K845"/>
      <c r="N845" s="5"/>
    </row>
    <row r="846" spans="1:14" x14ac:dyDescent="0.3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3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11986645.1</v>
      </c>
      <c r="I847" s="114">
        <f t="shared" si="13"/>
        <v>100584993.49000001</v>
      </c>
      <c r="K847"/>
      <c r="N847" s="5"/>
    </row>
    <row r="848" spans="1:14" x14ac:dyDescent="0.3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3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3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97994317.769999981</v>
      </c>
      <c r="I850" s="114">
        <f t="shared" si="13"/>
        <v>466092416.25</v>
      </c>
      <c r="K850"/>
      <c r="N850" s="5"/>
    </row>
    <row r="851" spans="1:14" x14ac:dyDescent="0.3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3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116430124.19</v>
      </c>
      <c r="I852" s="211">
        <f t="shared" si="13"/>
        <v>696375216.67999995</v>
      </c>
      <c r="K852"/>
      <c r="N852" s="5"/>
    </row>
    <row r="853" spans="1:14" x14ac:dyDescent="0.3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34150432.519999996</v>
      </c>
      <c r="I853" s="211">
        <f t="shared" si="13"/>
        <v>93097455.75</v>
      </c>
      <c r="K853"/>
      <c r="N853" s="5"/>
    </row>
    <row r="854" spans="1:14" x14ac:dyDescent="0.3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110668180.05</v>
      </c>
      <c r="I854" s="211">
        <f t="shared" si="13"/>
        <v>2120557564.8200004</v>
      </c>
      <c r="K854"/>
      <c r="N854" s="5"/>
    </row>
    <row r="855" spans="1:14" x14ac:dyDescent="0.3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3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3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5640605.2399999993</v>
      </c>
      <c r="I857" s="211">
        <f t="shared" si="13"/>
        <v>54059434.610000007</v>
      </c>
      <c r="K857"/>
      <c r="N857" s="5"/>
    </row>
    <row r="858" spans="1:14" x14ac:dyDescent="0.3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55084218.160000004</v>
      </c>
      <c r="I858" s="211">
        <f t="shared" si="13"/>
        <v>189589131.29999998</v>
      </c>
      <c r="K858"/>
      <c r="N858" s="5"/>
    </row>
    <row r="859" spans="1:14" x14ac:dyDescent="0.3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3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7576747.0600000015</v>
      </c>
      <c r="I860" s="211">
        <f t="shared" si="13"/>
        <v>16492695.590000004</v>
      </c>
      <c r="K860"/>
      <c r="N860" s="5"/>
    </row>
    <row r="861" spans="1:14" x14ac:dyDescent="0.3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3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3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3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3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3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3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3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3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3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2195724.75</v>
      </c>
      <c r="I870" s="114">
        <f t="shared" si="13"/>
        <v>11917724.980000004</v>
      </c>
      <c r="K870"/>
      <c r="N870" s="5"/>
    </row>
    <row r="871" spans="1:14" x14ac:dyDescent="0.3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3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3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17450373.199999999</v>
      </c>
      <c r="I873" s="211">
        <f t="shared" si="13"/>
        <v>88323762.189999998</v>
      </c>
      <c r="K873"/>
      <c r="N873" s="5"/>
    </row>
    <row r="874" spans="1:14" x14ac:dyDescent="0.3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53817.25</v>
      </c>
      <c r="I874" s="211">
        <f t="shared" si="13"/>
        <v>763792.07000000007</v>
      </c>
      <c r="K874"/>
      <c r="N874" s="5"/>
    </row>
    <row r="875" spans="1:14" x14ac:dyDescent="0.3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3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3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3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3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3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3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3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3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3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183483328.96000001</v>
      </c>
      <c r="I884" s="114">
        <f t="shared" si="13"/>
        <v>563846964.19999993</v>
      </c>
      <c r="K884"/>
      <c r="N884" s="5"/>
    </row>
    <row r="885" spans="1:14" x14ac:dyDescent="0.3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175189063.44</v>
      </c>
      <c r="I885" s="114">
        <f t="shared" si="13"/>
        <v>298918296.54000002</v>
      </c>
      <c r="K885"/>
      <c r="N885" s="5"/>
    </row>
    <row r="886" spans="1:14" x14ac:dyDescent="0.3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2955243.5</v>
      </c>
      <c r="I886" s="114">
        <f t="shared" si="13"/>
        <v>21107077.829999998</v>
      </c>
      <c r="K886"/>
      <c r="N886" s="5"/>
    </row>
    <row r="887" spans="1:14" x14ac:dyDescent="0.3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1647831.5599999998</v>
      </c>
      <c r="I887" s="114">
        <f t="shared" si="13"/>
        <v>29814234.690000001</v>
      </c>
      <c r="K887"/>
      <c r="N887" s="5"/>
    </row>
    <row r="888" spans="1:14" x14ac:dyDescent="0.3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3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3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14008846.75</v>
      </c>
      <c r="I890" s="114">
        <f t="shared" si="13"/>
        <v>38046926.189999998</v>
      </c>
      <c r="K890"/>
      <c r="N890" s="5"/>
    </row>
    <row r="891" spans="1:14" x14ac:dyDescent="0.3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3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1330657.6700000002</v>
      </c>
      <c r="I892" s="211">
        <f t="shared" si="13"/>
        <v>925165.75</v>
      </c>
      <c r="K892"/>
      <c r="N892" s="5"/>
    </row>
    <row r="893" spans="1:14" x14ac:dyDescent="0.3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10214162.33</v>
      </c>
      <c r="I893" s="211">
        <f t="shared" si="13"/>
        <v>71633334.189999998</v>
      </c>
      <c r="K893"/>
      <c r="N893" s="5"/>
    </row>
    <row r="894" spans="1:14" x14ac:dyDescent="0.3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3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3994097.6599999992</v>
      </c>
      <c r="K895"/>
      <c r="N895" s="5"/>
    </row>
    <row r="896" spans="1:14" x14ac:dyDescent="0.3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3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3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10321484.960000001</v>
      </c>
      <c r="K898"/>
      <c r="N898" s="5"/>
    </row>
    <row r="899" spans="1:14" x14ac:dyDescent="0.3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3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3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3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3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3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3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3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3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3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3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3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3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6268634.4700000007</v>
      </c>
      <c r="I911" s="211">
        <f t="shared" si="14"/>
        <v>35935545.200000003</v>
      </c>
      <c r="K911"/>
      <c r="N911" s="5"/>
    </row>
    <row r="912" spans="1:14" x14ac:dyDescent="0.3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45662249.43999999</v>
      </c>
      <c r="I912" s="211">
        <f t="shared" si="14"/>
        <v>300668106.02999997</v>
      </c>
      <c r="K912"/>
      <c r="N912" s="5"/>
    </row>
    <row r="913" spans="1:14" x14ac:dyDescent="0.3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3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3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3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3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14247193.370000001</v>
      </c>
      <c r="I917" s="211">
        <f t="shared" si="14"/>
        <v>63243617.480000004</v>
      </c>
      <c r="K917"/>
      <c r="N917" s="5"/>
    </row>
    <row r="918" spans="1:14" x14ac:dyDescent="0.3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3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3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3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114">
        <f t="shared" si="14"/>
        <v>1119508.3899999999</v>
      </c>
      <c r="K921"/>
      <c r="N921" s="5"/>
    </row>
    <row r="922" spans="1:14" x14ac:dyDescent="0.3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5523509.6200000001</v>
      </c>
      <c r="I922" s="114">
        <f t="shared" si="14"/>
        <v>31851727.000000004</v>
      </c>
      <c r="K922"/>
      <c r="N922" s="5"/>
    </row>
    <row r="923" spans="1:14" x14ac:dyDescent="0.3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3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3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3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3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3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3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3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3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3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76441822.570000008</v>
      </c>
      <c r="I932" s="211">
        <f t="shared" si="14"/>
        <v>406055838.83000004</v>
      </c>
      <c r="K932"/>
      <c r="N932" s="5"/>
    </row>
    <row r="933" spans="1:14" x14ac:dyDescent="0.3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3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3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74599597.159999996</v>
      </c>
      <c r="I935" s="211">
        <f t="shared" si="14"/>
        <v>889359270.63999999</v>
      </c>
      <c r="K935"/>
      <c r="N935" s="5"/>
    </row>
    <row r="936" spans="1:14" x14ac:dyDescent="0.3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3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3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238755.89</v>
      </c>
      <c r="I938" s="211">
        <f t="shared" si="14"/>
        <v>3049411.32</v>
      </c>
      <c r="K938"/>
      <c r="N938" s="5"/>
    </row>
    <row r="939" spans="1:14" x14ac:dyDescent="0.3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3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3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3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3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3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3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3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3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4676513</v>
      </c>
      <c r="I947" s="114">
        <f t="shared" si="14"/>
        <v>18056962.359999999</v>
      </c>
      <c r="K947"/>
      <c r="N947" s="5"/>
    </row>
    <row r="948" spans="1:14" x14ac:dyDescent="0.3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2778256.17</v>
      </c>
      <c r="I948" s="114">
        <f t="shared" si="14"/>
        <v>10096368.210000001</v>
      </c>
      <c r="K948"/>
      <c r="N948" s="5"/>
    </row>
    <row r="949" spans="1:14" x14ac:dyDescent="0.3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3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3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3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513498.82</v>
      </c>
      <c r="I952" s="211">
        <f t="shared" si="14"/>
        <v>37644643.18</v>
      </c>
      <c r="K952"/>
      <c r="N952" s="5"/>
    </row>
    <row r="953" spans="1:14" x14ac:dyDescent="0.3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1277975.75</v>
      </c>
      <c r="I953" s="211">
        <f t="shared" si="14"/>
        <v>9883292.0800000001</v>
      </c>
      <c r="K953"/>
      <c r="N953" s="5"/>
    </row>
    <row r="954" spans="1:14" x14ac:dyDescent="0.3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3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3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7617640.3299999982</v>
      </c>
      <c r="I956" s="211">
        <f t="shared" si="14"/>
        <v>5793250.9600000009</v>
      </c>
      <c r="K956"/>
      <c r="N956" s="5"/>
    </row>
    <row r="957" spans="1:14" x14ac:dyDescent="0.3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3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3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3421053.9099999997</v>
      </c>
      <c r="I959" s="211">
        <f t="shared" si="14"/>
        <v>28938840.149999999</v>
      </c>
      <c r="K959"/>
      <c r="N959" s="5"/>
    </row>
    <row r="960" spans="1:14" x14ac:dyDescent="0.3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1776198.12</v>
      </c>
      <c r="K960"/>
      <c r="N960" s="5"/>
    </row>
    <row r="961" spans="1:14" x14ac:dyDescent="0.3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3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3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3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3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3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3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6306313.2599999998</v>
      </c>
      <c r="I967" s="114">
        <f t="shared" si="14"/>
        <v>7912137.8900000006</v>
      </c>
      <c r="K967"/>
      <c r="N967" s="5"/>
    </row>
    <row r="968" spans="1:14" x14ac:dyDescent="0.3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3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3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3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96913962.840000004</v>
      </c>
      <c r="I971" s="211">
        <f t="shared" si="15"/>
        <v>223776900.52000001</v>
      </c>
      <c r="K971"/>
      <c r="N971" s="5"/>
    </row>
    <row r="972" spans="1:14" x14ac:dyDescent="0.3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66697688.109999999</v>
      </c>
      <c r="I972" s="211">
        <f t="shared" si="15"/>
        <v>219341977.97999999</v>
      </c>
      <c r="K972"/>
      <c r="N972" s="5"/>
    </row>
    <row r="973" spans="1:14" x14ac:dyDescent="0.3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39711685.969999999</v>
      </c>
      <c r="K973"/>
      <c r="N973" s="5"/>
    </row>
    <row r="974" spans="1:14" x14ac:dyDescent="0.3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1579677.64</v>
      </c>
      <c r="I974" s="211">
        <f t="shared" si="15"/>
        <v>10650606.009999998</v>
      </c>
      <c r="K974"/>
      <c r="N974" s="5"/>
    </row>
    <row r="975" spans="1:14" x14ac:dyDescent="0.3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3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3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3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3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3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3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3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3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3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3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3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3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3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3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3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3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3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3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3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3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3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3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255374327.39999998</v>
      </c>
      <c r="I997" s="211">
        <f t="shared" si="15"/>
        <v>0</v>
      </c>
      <c r="K997"/>
      <c r="N997" s="5"/>
    </row>
    <row r="998" spans="1:14" x14ac:dyDescent="0.3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3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38306263.5</v>
      </c>
      <c r="I999" s="211">
        <f t="shared" si="15"/>
        <v>161525241.09999999</v>
      </c>
      <c r="K999"/>
      <c r="N999" s="5"/>
    </row>
    <row r="1000" spans="1:14" x14ac:dyDescent="0.3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25810288.059999999</v>
      </c>
      <c r="I1000" s="211">
        <f t="shared" si="15"/>
        <v>132214712.33999993</v>
      </c>
      <c r="K1000"/>
      <c r="N1000" s="5"/>
    </row>
    <row r="1001" spans="1:14" x14ac:dyDescent="0.3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3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3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114">
        <f t="shared" si="15"/>
        <v>528112.22</v>
      </c>
      <c r="K1003"/>
      <c r="N1003" s="5"/>
    </row>
    <row r="1004" spans="1:14" x14ac:dyDescent="0.3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3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3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98629696.340000004</v>
      </c>
      <c r="I1006" s="114">
        <f t="shared" si="15"/>
        <v>197699979.52999997</v>
      </c>
      <c r="K1006"/>
      <c r="N1006" s="5"/>
    </row>
    <row r="1007" spans="1:14" x14ac:dyDescent="0.3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3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3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3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402092149.45999998</v>
      </c>
      <c r="I1010" s="114">
        <f t="shared" si="15"/>
        <v>326359492.98000002</v>
      </c>
      <c r="K1010"/>
      <c r="N1010" s="5"/>
    </row>
    <row r="1011" spans="1:14" x14ac:dyDescent="0.3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5323721.96</v>
      </c>
      <c r="I1011" s="211">
        <f t="shared" si="15"/>
        <v>38743192.909999996</v>
      </c>
      <c r="K1011"/>
      <c r="N1011" s="5"/>
    </row>
    <row r="1012" spans="1:14" x14ac:dyDescent="0.3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251302306.81999999</v>
      </c>
      <c r="I1012" s="211">
        <f t="shared" si="15"/>
        <v>659323969.45000005</v>
      </c>
      <c r="K1012"/>
      <c r="N1012" s="5"/>
    </row>
    <row r="1013" spans="1:14" x14ac:dyDescent="0.3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3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3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3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3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3040772</v>
      </c>
      <c r="I1017" s="211">
        <f t="shared" si="15"/>
        <v>19676245.360000003</v>
      </c>
      <c r="K1017"/>
      <c r="N1017" s="5"/>
    </row>
    <row r="1018" spans="1:14" x14ac:dyDescent="0.3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3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18533980.25</v>
      </c>
      <c r="I1019" s="211">
        <f t="shared" si="15"/>
        <v>29462566.329999998</v>
      </c>
      <c r="K1019"/>
      <c r="N1019" s="5"/>
    </row>
    <row r="1020" spans="1:14" x14ac:dyDescent="0.3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3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715385.5</v>
      </c>
      <c r="I1021" s="114">
        <f t="shared" si="15"/>
        <v>3463456.9400000004</v>
      </c>
      <c r="K1021"/>
      <c r="N1021" s="5"/>
    </row>
    <row r="1022" spans="1:14" x14ac:dyDescent="0.3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135445.5</v>
      </c>
      <c r="I1022" s="114">
        <f t="shared" si="15"/>
        <v>934463.99999999988</v>
      </c>
      <c r="K1022"/>
      <c r="N1022" s="5"/>
    </row>
    <row r="1023" spans="1:14" x14ac:dyDescent="0.3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356720.5</v>
      </c>
      <c r="I1023" s="114">
        <f t="shared" si="15"/>
        <v>3490449.22</v>
      </c>
      <c r="K1023"/>
      <c r="N1023" s="5"/>
    </row>
    <row r="1024" spans="1:14" x14ac:dyDescent="0.3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487333286.21000004</v>
      </c>
      <c r="I1024" s="114">
        <f t="shared" si="15"/>
        <v>769852963.5999999</v>
      </c>
      <c r="K1024"/>
      <c r="N1024" s="5"/>
    </row>
    <row r="1025" spans="1:14" x14ac:dyDescent="0.3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3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3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3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3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3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3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3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3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3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3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3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3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608473.54999999993</v>
      </c>
      <c r="I1037" s="211">
        <f t="shared" si="16"/>
        <v>4046658.91</v>
      </c>
      <c r="K1037"/>
      <c r="N1037" s="5"/>
    </row>
    <row r="1038" spans="1:14" x14ac:dyDescent="0.3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6253169</v>
      </c>
      <c r="I1038" s="211">
        <f t="shared" si="16"/>
        <v>63192017.789999999</v>
      </c>
      <c r="K1038"/>
      <c r="N1038" s="5"/>
    </row>
    <row r="1039" spans="1:14" x14ac:dyDescent="0.3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3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99986713.969999999</v>
      </c>
      <c r="I1040" s="211">
        <f t="shared" si="16"/>
        <v>513873373.11000001</v>
      </c>
      <c r="K1040"/>
      <c r="N1040" s="5"/>
    </row>
    <row r="1041" spans="1:14" x14ac:dyDescent="0.3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114">
        <f t="shared" si="16"/>
        <v>319042780.48000002</v>
      </c>
      <c r="K1041"/>
      <c r="N1041" s="5"/>
    </row>
    <row r="1042" spans="1:14" x14ac:dyDescent="0.3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13967253.25</v>
      </c>
      <c r="I1042" s="114">
        <f t="shared" si="16"/>
        <v>37857902.029999994</v>
      </c>
      <c r="K1042"/>
      <c r="N1042" s="5"/>
    </row>
    <row r="1043" spans="1:14" x14ac:dyDescent="0.3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2963893.58</v>
      </c>
      <c r="I1043" s="114">
        <f t="shared" si="16"/>
        <v>52123705.459999993</v>
      </c>
      <c r="K1043"/>
      <c r="N1043" s="5"/>
    </row>
    <row r="1044" spans="1:14" x14ac:dyDescent="0.3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3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3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118830.5</v>
      </c>
      <c r="I1046" s="114">
        <f t="shared" si="16"/>
        <v>106194.81</v>
      </c>
      <c r="K1046"/>
      <c r="N1046" s="5"/>
    </row>
    <row r="1047" spans="1:14" x14ac:dyDescent="0.3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12907686.57</v>
      </c>
      <c r="I1047" s="114">
        <f t="shared" si="16"/>
        <v>197940382.21999997</v>
      </c>
      <c r="K1047"/>
      <c r="N1047" s="5"/>
    </row>
    <row r="1048" spans="1:14" x14ac:dyDescent="0.3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3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3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7740288.6700000009</v>
      </c>
      <c r="I1050" s="114">
        <f t="shared" si="16"/>
        <v>20149904.82</v>
      </c>
      <c r="K1050"/>
      <c r="N1050" s="5"/>
    </row>
    <row r="1051" spans="1:14" x14ac:dyDescent="0.3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3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3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64020189.140000001</v>
      </c>
      <c r="I1053" s="211">
        <f t="shared" si="16"/>
        <v>2798812721.79</v>
      </c>
      <c r="K1053"/>
      <c r="N1053" s="5"/>
    </row>
    <row r="1054" spans="1:14" x14ac:dyDescent="0.3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3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3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8552653.5</v>
      </c>
      <c r="I1056" s="211">
        <f t="shared" si="16"/>
        <v>11410721.579999996</v>
      </c>
      <c r="K1056"/>
      <c r="N1056" s="5"/>
    </row>
    <row r="1057" spans="1:14" x14ac:dyDescent="0.3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3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3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5163019.72</v>
      </c>
      <c r="I1059" s="211">
        <f t="shared" si="16"/>
        <v>8898071.1500000004</v>
      </c>
      <c r="K1059"/>
      <c r="N1059" s="5"/>
    </row>
    <row r="1060" spans="1:14" x14ac:dyDescent="0.3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3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3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3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3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3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3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3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3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19737840.790000007</v>
      </c>
      <c r="I1068" s="114">
        <f t="shared" si="16"/>
        <v>56076955.220000006</v>
      </c>
      <c r="K1068"/>
      <c r="N1068" s="5"/>
    </row>
    <row r="1069" spans="1:14" x14ac:dyDescent="0.3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3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3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837385.5</v>
      </c>
      <c r="I1071" s="211">
        <f t="shared" si="16"/>
        <v>11070396.050000003</v>
      </c>
      <c r="K1071"/>
      <c r="N1071" s="5"/>
    </row>
    <row r="1072" spans="1:14" x14ac:dyDescent="0.3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3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3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3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3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256098.61</v>
      </c>
      <c r="I1076" s="211">
        <f t="shared" si="16"/>
        <v>3671545.22</v>
      </c>
      <c r="K1076"/>
      <c r="N1076" s="5"/>
    </row>
    <row r="1077" spans="1:14" x14ac:dyDescent="0.3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3444774.6799999997</v>
      </c>
      <c r="I1077" s="211">
        <f t="shared" si="16"/>
        <v>11133972.84</v>
      </c>
      <c r="K1077"/>
      <c r="N1077" s="5"/>
    </row>
    <row r="1078" spans="1:14" x14ac:dyDescent="0.3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3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79338.75</v>
      </c>
      <c r="I1079" s="211">
        <f t="shared" si="16"/>
        <v>367128.51</v>
      </c>
      <c r="K1079"/>
      <c r="N1079" s="5"/>
    </row>
    <row r="1080" spans="1:14" x14ac:dyDescent="0.3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3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3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300830.5</v>
      </c>
      <c r="I1082" s="114">
        <f t="shared" si="16"/>
        <v>6021524.8199999994</v>
      </c>
      <c r="K1082"/>
      <c r="N1082" s="5"/>
    </row>
    <row r="1083" spans="1:14" x14ac:dyDescent="0.3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3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3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5620050.3300000001</v>
      </c>
      <c r="I1085" s="114">
        <f t="shared" si="16"/>
        <v>10862901.34</v>
      </c>
      <c r="K1085"/>
      <c r="N1085" s="5"/>
    </row>
    <row r="1086" spans="1:14" x14ac:dyDescent="0.3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1367821.74</v>
      </c>
      <c r="I1086" s="114">
        <f t="shared" si="16"/>
        <v>5615894.0899999999</v>
      </c>
      <c r="K1086"/>
      <c r="N1086" s="5"/>
    </row>
    <row r="1087" spans="1:14" x14ac:dyDescent="0.3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64844963.980000012</v>
      </c>
      <c r="I1087" s="114">
        <f t="shared" si="16"/>
        <v>497775852.08000004</v>
      </c>
      <c r="K1087"/>
      <c r="N1087" s="5"/>
    </row>
    <row r="1088" spans="1:14" x14ac:dyDescent="0.3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3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3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3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3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3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3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10035655.75</v>
      </c>
      <c r="I1094" s="211">
        <f t="shared" si="16"/>
        <v>31416565.270000003</v>
      </c>
      <c r="K1094"/>
      <c r="N1094" s="5"/>
    </row>
    <row r="1095" spans="1:14" x14ac:dyDescent="0.3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3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3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26396808.329999998</v>
      </c>
      <c r="I1097" s="211">
        <f t="shared" si="16"/>
        <v>71473206.290000007</v>
      </c>
      <c r="K1097"/>
      <c r="N1097" s="5"/>
    </row>
    <row r="1098" spans="1:14" x14ac:dyDescent="0.3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3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3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3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3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3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114">
        <f t="shared" si="17"/>
        <v>8081764.8099999996</v>
      </c>
      <c r="K1103"/>
      <c r="N1103" s="5"/>
    </row>
    <row r="1104" spans="1:14" x14ac:dyDescent="0.3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3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3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114">
        <f t="shared" si="17"/>
        <v>4109578.4699999997</v>
      </c>
      <c r="K1106"/>
      <c r="N1106" s="5"/>
    </row>
    <row r="1107" spans="1:14" x14ac:dyDescent="0.3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3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3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3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3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3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3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3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3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20095952.949999999</v>
      </c>
      <c r="K1115"/>
      <c r="N1115" s="5"/>
    </row>
    <row r="1116" spans="1:14" x14ac:dyDescent="0.3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3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1141970.4999999998</v>
      </c>
      <c r="I1117" s="211">
        <f t="shared" si="17"/>
        <v>13685827.130000003</v>
      </c>
      <c r="K1117"/>
      <c r="N1117" s="5"/>
    </row>
    <row r="1118" spans="1:14" x14ac:dyDescent="0.3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3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3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3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3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3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3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114">
        <f t="shared" si="17"/>
        <v>2519998.5999999996</v>
      </c>
      <c r="K1124"/>
      <c r="N1124" s="5"/>
    </row>
    <row r="1125" spans="1:14" x14ac:dyDescent="0.3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3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3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11497.75</v>
      </c>
      <c r="I1127" s="114">
        <f t="shared" si="17"/>
        <v>14947321.25</v>
      </c>
      <c r="K1127"/>
      <c r="N1127" s="5"/>
    </row>
    <row r="1128" spans="1:14" x14ac:dyDescent="0.3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3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3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3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3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180676262.62</v>
      </c>
      <c r="I1132" s="211">
        <f t="shared" si="17"/>
        <v>1250324311.55</v>
      </c>
      <c r="K1132"/>
      <c r="N1132" s="5"/>
    </row>
    <row r="1133" spans="1:14" x14ac:dyDescent="0.3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3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3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3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3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3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3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3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3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3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3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3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3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51843230.800000004</v>
      </c>
      <c r="I1145" s="114">
        <f t="shared" si="17"/>
        <v>131433764.57999998</v>
      </c>
      <c r="K1145"/>
      <c r="N1145" s="5"/>
    </row>
    <row r="1146" spans="1:14" x14ac:dyDescent="0.3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21057679046.850002</v>
      </c>
      <c r="I1146" s="114">
        <f t="shared" si="17"/>
        <v>32645048720.360001</v>
      </c>
      <c r="K1146"/>
      <c r="N1146" s="5"/>
    </row>
    <row r="1147" spans="1:14" x14ac:dyDescent="0.3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5027568919.4400005</v>
      </c>
      <c r="I1147" s="114">
        <f t="shared" si="17"/>
        <v>78511974992.050003</v>
      </c>
      <c r="K1147"/>
      <c r="N1147" s="5"/>
    </row>
    <row r="1148" spans="1:14" x14ac:dyDescent="0.3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3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114">
        <f t="shared" si="17"/>
        <v>11261024.880000001</v>
      </c>
      <c r="K1149"/>
      <c r="N1149" s="5"/>
    </row>
    <row r="1150" spans="1:14" x14ac:dyDescent="0.3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3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 thickBot="1" x14ac:dyDescent="0.4">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552667.69999999995</v>
      </c>
      <c r="I1152" s="114">
        <f t="shared" si="17"/>
        <v>1388566.51</v>
      </c>
      <c r="K1152"/>
      <c r="N1152" s="5"/>
    </row>
    <row r="1153" spans="1:14" x14ac:dyDescent="0.3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596376232666.36938</v>
      </c>
      <c r="I1153" s="177">
        <f>SUM(I10:I1152)</f>
        <v>2607384849670.644</v>
      </c>
      <c r="K1153"/>
      <c r="N1153" s="5"/>
    </row>
    <row r="1154" spans="1:14" x14ac:dyDescent="0.3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1789128697997.2</v>
      </c>
      <c r="I1154" s="114">
        <f>SUM(C1154:G1154)</f>
        <v>13737382865605.697</v>
      </c>
      <c r="K1154"/>
      <c r="N1154" s="5"/>
    </row>
    <row r="1155" spans="1:14" x14ac:dyDescent="0.3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2385504930663.5693</v>
      </c>
      <c r="I1155" s="181">
        <f>SUM(C1155:G1155)</f>
        <v>16339954025925.408</v>
      </c>
      <c r="K1155"/>
      <c r="N1155" s="5"/>
    </row>
    <row r="1156" spans="1:14" ht="15" customHeight="1" x14ac:dyDescent="0.3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858167278.19999993</v>
      </c>
      <c r="I1156" s="182">
        <f>SUM(C1156:G1156)</f>
        <v>70121668518.260025</v>
      </c>
      <c r="K1156"/>
      <c r="N1156" s="5"/>
    </row>
    <row r="1157" spans="1:14" ht="15" customHeight="1" x14ac:dyDescent="0.3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 thickBot="1" x14ac:dyDescent="0.4">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2398115541335.7695</v>
      </c>
      <c r="I1158" s="184">
        <f>I1155+I1156+I1157</f>
        <v>16454475675456.668</v>
      </c>
      <c r="K1158"/>
      <c r="N1158" s="5"/>
    </row>
    <row r="1159" spans="1:14" x14ac:dyDescent="0.35">
      <c r="A1159" s="38" t="s">
        <v>1089</v>
      </c>
      <c r="B1159" s="39"/>
      <c r="C1159" s="5"/>
      <c r="D1159" s="5"/>
      <c r="E1159" s="5"/>
      <c r="F1159" s="5"/>
      <c r="G1159" s="5"/>
      <c r="H1159" s="5"/>
      <c r="I1159" s="37"/>
    </row>
    <row r="1160" spans="1:14" ht="42" customHeight="1" x14ac:dyDescent="0.35">
      <c r="A1160" s="286" t="s">
        <v>1092</v>
      </c>
      <c r="B1160" s="287"/>
      <c r="C1160" s="287"/>
      <c r="D1160" s="287"/>
      <c r="E1160" s="287"/>
      <c r="F1160" s="287"/>
      <c r="G1160" s="287"/>
      <c r="H1160" s="287"/>
      <c r="I1160" s="5"/>
    </row>
    <row r="1161" spans="1:14" ht="40.5" customHeight="1" x14ac:dyDescent="0.35">
      <c r="A1161" s="286" t="s">
        <v>1107</v>
      </c>
      <c r="B1161" s="287"/>
      <c r="C1161" s="287"/>
      <c r="D1161" s="287"/>
      <c r="E1161" s="287"/>
      <c r="F1161" s="287"/>
      <c r="G1161" s="287"/>
      <c r="H1161" s="287"/>
      <c r="I1161" s="5"/>
    </row>
    <row r="1162" spans="1:14" ht="30" customHeight="1" x14ac:dyDescent="0.35">
      <c r="A1162" s="286" t="s">
        <v>1108</v>
      </c>
      <c r="B1162" s="287"/>
      <c r="C1162" s="287"/>
      <c r="D1162" s="287"/>
      <c r="E1162" s="287"/>
      <c r="F1162" s="287"/>
      <c r="G1162" s="287"/>
      <c r="H1162" s="287"/>
      <c r="I1162" s="5"/>
    </row>
    <row r="1163" spans="1:14" ht="30" customHeight="1" x14ac:dyDescent="0.35">
      <c r="A1163" s="286" t="s">
        <v>1105</v>
      </c>
      <c r="B1163" s="287"/>
      <c r="C1163" s="287"/>
      <c r="D1163" s="287"/>
      <c r="E1163" s="287"/>
      <c r="F1163" s="287"/>
      <c r="G1163" s="287"/>
      <c r="H1163" s="287"/>
      <c r="I1163" s="5"/>
    </row>
    <row r="1164" spans="1:14" ht="35.25" customHeight="1" x14ac:dyDescent="0.35">
      <c r="A1164" s="292" t="s">
        <v>1116</v>
      </c>
      <c r="B1164" s="293"/>
      <c r="C1164" s="293"/>
      <c r="D1164" s="293"/>
      <c r="E1164" s="293"/>
      <c r="F1164" s="294"/>
      <c r="G1164" s="294"/>
      <c r="H1164" s="37"/>
    </row>
    <row r="1165" spans="1:14" ht="31.5" customHeight="1" x14ac:dyDescent="0.35">
      <c r="A1165" s="292" t="s">
        <v>1134</v>
      </c>
      <c r="B1165" s="293"/>
      <c r="C1165" s="293"/>
      <c r="D1165" s="293"/>
      <c r="E1165" s="293"/>
      <c r="F1165" s="293"/>
      <c r="G1165" s="294"/>
      <c r="H1165" s="294"/>
    </row>
    <row r="1166" spans="1:14" x14ac:dyDescent="0.35">
      <c r="C1166" s="253"/>
      <c r="D1166" s="253"/>
      <c r="E1166" s="253"/>
      <c r="F1166" s="253"/>
      <c r="G1166" s="253"/>
      <c r="H1166" s="253"/>
    </row>
    <row r="1167" spans="1:14" x14ac:dyDescent="0.35">
      <c r="H1167" s="253"/>
    </row>
    <row r="1168" spans="1:14" x14ac:dyDescent="0.3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2022-05-19T16:47:34Z</dcterms:modified>
</cp:coreProperties>
</file>