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ola Velasco\Produccion Minirales - Mapa Regalias\2017\Pagina Web\Segundo Trimestre\"/>
    </mc:Choice>
  </mc:AlternateContent>
  <bookViews>
    <workbookView xWindow="0" yWindow="0" windowWidth="20490" windowHeight="6855"/>
  </bookViews>
  <sheets>
    <sheet name="CLASIFICACION UPME" sheetId="1" r:id="rId1"/>
    <sheet name="ARENAS" sheetId="2" r:id="rId2"/>
    <sheet name="ASFALTITA" sheetId="3" r:id="rId3"/>
    <sheet name="DIABASA" sheetId="4" r:id="rId4"/>
    <sheet name="GRAVAS" sheetId="5" r:id="rId5"/>
    <sheet name="RECEBO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6" l="1"/>
  <c r="F108" i="6"/>
  <c r="G96" i="6"/>
  <c r="G97" i="6"/>
  <c r="G98" i="6"/>
  <c r="G99" i="6"/>
  <c r="G100" i="6"/>
  <c r="G101" i="6"/>
  <c r="G102" i="6"/>
  <c r="G103" i="6"/>
  <c r="G104" i="6"/>
  <c r="G105" i="6"/>
  <c r="G106" i="6"/>
  <c r="G107" i="6"/>
  <c r="G7" i="6"/>
  <c r="F191" i="5"/>
  <c r="E191" i="5"/>
  <c r="G191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2" i="2"/>
  <c r="G13" i="2"/>
  <c r="G14" i="2"/>
  <c r="G15" i="2"/>
  <c r="G16" i="2"/>
  <c r="G9" i="2"/>
  <c r="G10" i="2"/>
  <c r="G11" i="2"/>
  <c r="G8" i="2"/>
  <c r="G7" i="2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" i="6"/>
  <c r="G8" i="6"/>
  <c r="F166" i="2"/>
  <c r="E166" i="2"/>
  <c r="G166" i="2"/>
  <c r="F9" i="1" s="1"/>
  <c r="G108" i="6" l="1"/>
  <c r="F13" i="1"/>
  <c r="F12" i="1"/>
  <c r="F11" i="1"/>
  <c r="F10" i="1"/>
  <c r="F14" i="1" l="1"/>
  <c r="G9" i="1"/>
</calcChain>
</file>

<file path=xl/sharedStrings.xml><?xml version="1.0" encoding="utf-8"?>
<sst xmlns="http://schemas.openxmlformats.org/spreadsheetml/2006/main" count="1065" uniqueCount="611">
  <si>
    <t>AGENCIA NACIONAL DE MINERIA</t>
  </si>
  <si>
    <t>VICEPRESIDENCIA DE SEGUIMIENTO, CONTROL Y SEGURIDAD MINERA</t>
  </si>
  <si>
    <t>GRUPO DE REGALIAS Y CONTRAPRESTACIONES ECONOMICAS</t>
  </si>
  <si>
    <t>CLASIFICACION DE MINERALES</t>
  </si>
  <si>
    <t>No.</t>
  </si>
  <si>
    <t>MINERAL</t>
  </si>
  <si>
    <t>UNIDAD DE MEDIDA</t>
  </si>
  <si>
    <t>CANTIDAD POR MINERAL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</si>
  <si>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</si>
  <si>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</si>
  <si>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</si>
  <si>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</si>
  <si>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</si>
  <si>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</si>
  <si>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</si>
  <si>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</si>
  <si>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</si>
  <si>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</si>
  <si>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</si>
  <si>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DEPARTAMENTO</t>
  </si>
  <si>
    <t>CODIGO DANE - MUNICIPIO</t>
  </si>
  <si>
    <t>MUNICIPIO</t>
  </si>
  <si>
    <t>PRODUCCION MUNICIPIO</t>
  </si>
  <si>
    <t>PRODUCCION DEPARTAMENTO</t>
  </si>
  <si>
    <t>Antioquia</t>
  </si>
  <si>
    <t>05893</t>
  </si>
  <si>
    <t>Yondo</t>
  </si>
  <si>
    <t>Arauca</t>
  </si>
  <si>
    <t>81065</t>
  </si>
  <si>
    <t>Arauquita</t>
  </si>
  <si>
    <t>Bogota, D.C.</t>
  </si>
  <si>
    <t>11001</t>
  </si>
  <si>
    <t>Bolivar</t>
  </si>
  <si>
    <t>13001</t>
  </si>
  <si>
    <t>Cartagena</t>
  </si>
  <si>
    <t>Boyaca</t>
  </si>
  <si>
    <t>15001</t>
  </si>
  <si>
    <t>Tunja</t>
  </si>
  <si>
    <t>15296</t>
  </si>
  <si>
    <t>Gameza</t>
  </si>
  <si>
    <t>15299</t>
  </si>
  <si>
    <t>Garagoa</t>
  </si>
  <si>
    <t>15516</t>
  </si>
  <si>
    <t>Paipa</t>
  </si>
  <si>
    <t>15542</t>
  </si>
  <si>
    <t>Pesca</t>
  </si>
  <si>
    <t>15572</t>
  </si>
  <si>
    <t>Puerto Boyaca</t>
  </si>
  <si>
    <t>15599</t>
  </si>
  <si>
    <t>Ramiriqui</t>
  </si>
  <si>
    <t>15753</t>
  </si>
  <si>
    <t>Soata</t>
  </si>
  <si>
    <t>15759</t>
  </si>
  <si>
    <t>Sogamoso</t>
  </si>
  <si>
    <t>15790</t>
  </si>
  <si>
    <t>Tasco</t>
  </si>
  <si>
    <t>15820</t>
  </si>
  <si>
    <t>Topaga</t>
  </si>
  <si>
    <t>Caldas</t>
  </si>
  <si>
    <t>17001</t>
  </si>
  <si>
    <t>Manizales</t>
  </si>
  <si>
    <t>17088</t>
  </si>
  <si>
    <t>Belalcazar</t>
  </si>
  <si>
    <t>17380</t>
  </si>
  <si>
    <t>La Dorada</t>
  </si>
  <si>
    <t>17873</t>
  </si>
  <si>
    <t>Villamaria</t>
  </si>
  <si>
    <t>17877</t>
  </si>
  <si>
    <t>Viterbo</t>
  </si>
  <si>
    <t>Caqueta</t>
  </si>
  <si>
    <t>18001</t>
  </si>
  <si>
    <t>Florencia - Caqueta</t>
  </si>
  <si>
    <t>18256</t>
  </si>
  <si>
    <t>El Paujil</t>
  </si>
  <si>
    <t>Casanare</t>
  </si>
  <si>
    <t>85230</t>
  </si>
  <si>
    <t>Orocue</t>
  </si>
  <si>
    <t>Cauca</t>
  </si>
  <si>
    <t>19300</t>
  </si>
  <si>
    <t>Guachene</t>
  </si>
  <si>
    <t>19845</t>
  </si>
  <si>
    <t>Villa Rica</t>
  </si>
  <si>
    <t>Choco</t>
  </si>
  <si>
    <t>27001</t>
  </si>
  <si>
    <t>Quibdo</t>
  </si>
  <si>
    <t>27787</t>
  </si>
  <si>
    <t>Tado</t>
  </si>
  <si>
    <t>Cundinamarca</t>
  </si>
  <si>
    <t>25099</t>
  </si>
  <si>
    <t>Bojaca</t>
  </si>
  <si>
    <t>25151</t>
  </si>
  <si>
    <t>Caqueza</t>
  </si>
  <si>
    <t>25154</t>
  </si>
  <si>
    <t>Carmen de Carupa</t>
  </si>
  <si>
    <t>25175</t>
  </si>
  <si>
    <t>Chia</t>
  </si>
  <si>
    <t>25200</t>
  </si>
  <si>
    <t>Cogua</t>
  </si>
  <si>
    <t>25260</t>
  </si>
  <si>
    <t>El Rosal</t>
  </si>
  <si>
    <t>25297</t>
  </si>
  <si>
    <t>Gacheta</t>
  </si>
  <si>
    <t>25320</t>
  </si>
  <si>
    <t>Guaduas</t>
  </si>
  <si>
    <t>25335</t>
  </si>
  <si>
    <t>Guayabetal</t>
  </si>
  <si>
    <t>25368</t>
  </si>
  <si>
    <t>Jerusalen</t>
  </si>
  <si>
    <t>25430</t>
  </si>
  <si>
    <t>Madrid</t>
  </si>
  <si>
    <t>25473</t>
  </si>
  <si>
    <t>Mosquera - Cundinamarca</t>
  </si>
  <si>
    <t>25483</t>
  </si>
  <si>
    <t>Nariño - Cundinamarca</t>
  </si>
  <si>
    <t>25612</t>
  </si>
  <si>
    <t>Ricaurte - Cundinamarca</t>
  </si>
  <si>
    <t>25754</t>
  </si>
  <si>
    <t>Soacha</t>
  </si>
  <si>
    <t>25785</t>
  </si>
  <si>
    <t>Tabio</t>
  </si>
  <si>
    <t>25817</t>
  </si>
  <si>
    <t>Tocancipa</t>
  </si>
  <si>
    <t>25875</t>
  </si>
  <si>
    <t>Villeta</t>
  </si>
  <si>
    <t>Huila</t>
  </si>
  <si>
    <t>41001</t>
  </si>
  <si>
    <t>Neiva</t>
  </si>
  <si>
    <t>41551</t>
  </si>
  <si>
    <t>Pitalito</t>
  </si>
  <si>
    <t>41615</t>
  </si>
  <si>
    <t>Rivera</t>
  </si>
  <si>
    <t>41797</t>
  </si>
  <si>
    <t>Tesalia</t>
  </si>
  <si>
    <t>41799</t>
  </si>
  <si>
    <t>Tello</t>
  </si>
  <si>
    <t>La Guajira</t>
  </si>
  <si>
    <t>44035</t>
  </si>
  <si>
    <t>Albania - La Guajira</t>
  </si>
  <si>
    <t>44378</t>
  </si>
  <si>
    <t>Hatonuevo</t>
  </si>
  <si>
    <t>Meta</t>
  </si>
  <si>
    <t>50001</t>
  </si>
  <si>
    <t>Villavicencio</t>
  </si>
  <si>
    <t>50006</t>
  </si>
  <si>
    <t>Acacias</t>
  </si>
  <si>
    <t>50150</t>
  </si>
  <si>
    <t>Castilla la Nueva</t>
  </si>
  <si>
    <t>50318</t>
  </si>
  <si>
    <t>Guamal - Meta</t>
  </si>
  <si>
    <t>50568</t>
  </si>
  <si>
    <t>Puerto Gaitan</t>
  </si>
  <si>
    <t>Norte de Santander</t>
  </si>
  <si>
    <t>54001</t>
  </si>
  <si>
    <t>Cucuta</t>
  </si>
  <si>
    <t>54518</t>
  </si>
  <si>
    <t>Pamplona</t>
  </si>
  <si>
    <t>Risaralda</t>
  </si>
  <si>
    <t>66001</t>
  </si>
  <si>
    <t>Pereira</t>
  </si>
  <si>
    <t>66075</t>
  </si>
  <si>
    <t>Balboa - Risaralda</t>
  </si>
  <si>
    <t>66687</t>
  </si>
  <si>
    <t>Santuario</t>
  </si>
  <si>
    <t>Santander</t>
  </si>
  <si>
    <t>68051</t>
  </si>
  <si>
    <t>Aratoca</t>
  </si>
  <si>
    <t>68121</t>
  </si>
  <si>
    <t>Cabrera - Santander</t>
  </si>
  <si>
    <t>Tolima</t>
  </si>
  <si>
    <t>73001</t>
  </si>
  <si>
    <t>Ibague</t>
  </si>
  <si>
    <t>73026</t>
  </si>
  <si>
    <t>Alvarado</t>
  </si>
  <si>
    <t>73148</t>
  </si>
  <si>
    <t>Carmen de Apicala</t>
  </si>
  <si>
    <t>73200</t>
  </si>
  <si>
    <t>Coello</t>
  </si>
  <si>
    <t>73217</t>
  </si>
  <si>
    <t>Coyaima</t>
  </si>
  <si>
    <t>73268</t>
  </si>
  <si>
    <t>Espinal</t>
  </si>
  <si>
    <t>73319</t>
  </si>
  <si>
    <t>Guamo</t>
  </si>
  <si>
    <t>73349</t>
  </si>
  <si>
    <t>Honda</t>
  </si>
  <si>
    <t>73449</t>
  </si>
  <si>
    <t>Melgar</t>
  </si>
  <si>
    <t>73678</t>
  </si>
  <si>
    <t>San Luis - Tolima</t>
  </si>
  <si>
    <t>73770</t>
  </si>
  <si>
    <t>Suarez - Tolima</t>
  </si>
  <si>
    <t>Valle del Cauca</t>
  </si>
  <si>
    <t>76001</t>
  </si>
  <si>
    <t>Cali</t>
  </si>
  <si>
    <t>76041</t>
  </si>
  <si>
    <t>Ansermanuevo</t>
  </si>
  <si>
    <t>76109</t>
  </si>
  <si>
    <t>Buenaventura</t>
  </si>
  <si>
    <t>76364</t>
  </si>
  <si>
    <t>Jamundi</t>
  </si>
  <si>
    <t>76403</t>
  </si>
  <si>
    <t>La Victoria - Valle del Cauca</t>
  </si>
  <si>
    <t>76622</t>
  </si>
  <si>
    <t>Roldanillo</t>
  </si>
  <si>
    <t>76890</t>
  </si>
  <si>
    <t>Yotoco</t>
  </si>
  <si>
    <t>76892</t>
  </si>
  <si>
    <t>Yumbo</t>
  </si>
  <si>
    <t>Total general</t>
  </si>
  <si>
    <t>ND</t>
  </si>
  <si>
    <t xml:space="preserve">                                           </t>
  </si>
  <si>
    <t>81736</t>
  </si>
  <si>
    <t>Saravena</t>
  </si>
  <si>
    <t>81794</t>
  </si>
  <si>
    <t>Tame</t>
  </si>
  <si>
    <t>15224</t>
  </si>
  <si>
    <t>Cucaita</t>
  </si>
  <si>
    <t>15455</t>
  </si>
  <si>
    <t>Miraflores - Boyaca</t>
  </si>
  <si>
    <t>15469</t>
  </si>
  <si>
    <t>Moniquira</t>
  </si>
  <si>
    <t>15537</t>
  </si>
  <si>
    <t>Paz de Rio</t>
  </si>
  <si>
    <t>15646</t>
  </si>
  <si>
    <t>Samaca</t>
  </si>
  <si>
    <t>15690</t>
  </si>
  <si>
    <t>Santa Maria - Boyaca</t>
  </si>
  <si>
    <t>17174</t>
  </si>
  <si>
    <t>Chinchina</t>
  </si>
  <si>
    <t>85010</t>
  </si>
  <si>
    <t>Aguazul</t>
  </si>
  <si>
    <t>85125</t>
  </si>
  <si>
    <t>Hato Corozal</t>
  </si>
  <si>
    <t>85162</t>
  </si>
  <si>
    <t>Monterrey</t>
  </si>
  <si>
    <t>85225</t>
  </si>
  <si>
    <t>Nunchia</t>
  </si>
  <si>
    <t>85250</t>
  </si>
  <si>
    <t>Paz de Ariporo</t>
  </si>
  <si>
    <t>85263</t>
  </si>
  <si>
    <t>Pore</t>
  </si>
  <si>
    <t>85410</t>
  </si>
  <si>
    <t>Tauramena</t>
  </si>
  <si>
    <t>85440</t>
  </si>
  <si>
    <t>Villanueva - Casanare</t>
  </si>
  <si>
    <t>19075</t>
  </si>
  <si>
    <t>Balboa - Cauca</t>
  </si>
  <si>
    <t>19212</t>
  </si>
  <si>
    <t>Corinto</t>
  </si>
  <si>
    <t>19824</t>
  </si>
  <si>
    <t>Totoro</t>
  </si>
  <si>
    <t>25035</t>
  </si>
  <si>
    <t>Anapoima</t>
  </si>
  <si>
    <t>25126</t>
  </si>
  <si>
    <t>Cajica</t>
  </si>
  <si>
    <t>25168</t>
  </si>
  <si>
    <t>Chaguani</t>
  </si>
  <si>
    <t>25281</t>
  </si>
  <si>
    <t>Fosca</t>
  </si>
  <si>
    <t>25438</t>
  </si>
  <si>
    <t>Medina</t>
  </si>
  <si>
    <t>25488</t>
  </si>
  <si>
    <t>Nilo</t>
  </si>
  <si>
    <t>25530</t>
  </si>
  <si>
    <t>Paratebueno</t>
  </si>
  <si>
    <t>25662</t>
  </si>
  <si>
    <t>San Juan de Rio Seco</t>
  </si>
  <si>
    <t>Guaviare</t>
  </si>
  <si>
    <t>95001</t>
  </si>
  <si>
    <t>San Jose del Guaviare</t>
  </si>
  <si>
    <t>41885</t>
  </si>
  <si>
    <t>Yaguara</t>
  </si>
  <si>
    <t>50124</t>
  </si>
  <si>
    <t>Cabuyaro</t>
  </si>
  <si>
    <t>50226</t>
  </si>
  <si>
    <t>Cumaral</t>
  </si>
  <si>
    <t>50251</t>
  </si>
  <si>
    <t>El Castillo</t>
  </si>
  <si>
    <t>50287</t>
  </si>
  <si>
    <t>Fuente de Oro</t>
  </si>
  <si>
    <t>50313</t>
  </si>
  <si>
    <t>Granada - Meta</t>
  </si>
  <si>
    <t>50606</t>
  </si>
  <si>
    <t>Restrepo - Meta</t>
  </si>
  <si>
    <t>Nariño</t>
  </si>
  <si>
    <t>52001</t>
  </si>
  <si>
    <t>Pasto</t>
  </si>
  <si>
    <t>52287</t>
  </si>
  <si>
    <t>Funes</t>
  </si>
  <si>
    <t>52352</t>
  </si>
  <si>
    <t>Iles</t>
  </si>
  <si>
    <t>54405</t>
  </si>
  <si>
    <t>Los Patios</t>
  </si>
  <si>
    <t>54673</t>
  </si>
  <si>
    <t>San Cayetano - Norte de Santander</t>
  </si>
  <si>
    <t>54874</t>
  </si>
  <si>
    <t>Villa del Rosario</t>
  </si>
  <si>
    <t>Quindio</t>
  </si>
  <si>
    <t>63130</t>
  </si>
  <si>
    <t>Calarca</t>
  </si>
  <si>
    <t>63302</t>
  </si>
  <si>
    <t>Genova</t>
  </si>
  <si>
    <t>68020</t>
  </si>
  <si>
    <t>Albania - Santander</t>
  </si>
  <si>
    <t>68385</t>
  </si>
  <si>
    <t>Landazuri</t>
  </si>
  <si>
    <t>68689</t>
  </si>
  <si>
    <t>San Vicente de Chucuri</t>
  </si>
  <si>
    <t>73168</t>
  </si>
  <si>
    <t>Chaparral</t>
  </si>
  <si>
    <t>73275</t>
  </si>
  <si>
    <t>Flandes</t>
  </si>
  <si>
    <t>73854</t>
  </si>
  <si>
    <t>Valle de San Juan</t>
  </si>
  <si>
    <t>76122</t>
  </si>
  <si>
    <t>Caicedonia</t>
  </si>
  <si>
    <t>76616</t>
  </si>
  <si>
    <t>Riofrio</t>
  </si>
  <si>
    <t>Vichada</t>
  </si>
  <si>
    <t>99001</t>
  </si>
  <si>
    <t>Puerto Carreño</t>
  </si>
  <si>
    <t>Atlantico</t>
  </si>
  <si>
    <t>08638</t>
  </si>
  <si>
    <t>Sabanalarga - Atlantico</t>
  </si>
  <si>
    <t>15204</t>
  </si>
  <si>
    <t>Combita</t>
  </si>
  <si>
    <t>15238</t>
  </si>
  <si>
    <t>Duitama</t>
  </si>
  <si>
    <t>19001</t>
  </si>
  <si>
    <t>Popayan</t>
  </si>
  <si>
    <t>Cesar</t>
  </si>
  <si>
    <t>20045</t>
  </si>
  <si>
    <t>Becerril</t>
  </si>
  <si>
    <t>25181</t>
  </si>
  <si>
    <t>Choachi</t>
  </si>
  <si>
    <t>25295</t>
  </si>
  <si>
    <t>Gachancipa</t>
  </si>
  <si>
    <t>25317</t>
  </si>
  <si>
    <t>Guacheta</t>
  </si>
  <si>
    <t>25658</t>
  </si>
  <si>
    <t>San Francisco - Cundinamarca</t>
  </si>
  <si>
    <t>25745</t>
  </si>
  <si>
    <t>Simijaca</t>
  </si>
  <si>
    <t>25781</t>
  </si>
  <si>
    <t>Sutatausa</t>
  </si>
  <si>
    <t>25839</t>
  </si>
  <si>
    <t>Ubala</t>
  </si>
  <si>
    <t>52838</t>
  </si>
  <si>
    <t>Tuquerres</t>
  </si>
  <si>
    <t>66594</t>
  </si>
  <si>
    <t>Quinchia</t>
  </si>
  <si>
    <t>68081</t>
  </si>
  <si>
    <t>Barrancabermeja</t>
  </si>
  <si>
    <t>68547</t>
  </si>
  <si>
    <t>Piedecuesta</t>
  </si>
  <si>
    <t>73624</t>
  </si>
  <si>
    <t>Rovira</t>
  </si>
  <si>
    <t>76520</t>
  </si>
  <si>
    <t>Palmira</t>
  </si>
  <si>
    <t>76834</t>
  </si>
  <si>
    <t>Tulua</t>
  </si>
  <si>
    <t>* Los datos que se presentan son preliminares de acuerdo con la información que la Agencia Nacional de Minería ha recibido  a la fecha.</t>
  </si>
  <si>
    <t>* ND: No se tiene información sobre producción hasta la fecha.</t>
  </si>
  <si>
    <t>PRIMER TRIMESTRE</t>
  </si>
  <si>
    <t>SEGUNDO TRIMESTRE</t>
  </si>
  <si>
    <t>08421</t>
  </si>
  <si>
    <t>Luruaco</t>
  </si>
  <si>
    <t>08606</t>
  </si>
  <si>
    <t>Repelon</t>
  </si>
  <si>
    <t>8573</t>
  </si>
  <si>
    <t>Puerto Colombia</t>
  </si>
  <si>
    <t>15087</t>
  </si>
  <si>
    <t>Belen - Boyaca</t>
  </si>
  <si>
    <t>15215</t>
  </si>
  <si>
    <t>Corrales</t>
  </si>
  <si>
    <t>15325</t>
  </si>
  <si>
    <t>Guayata</t>
  </si>
  <si>
    <t>15476</t>
  </si>
  <si>
    <t>Motavita</t>
  </si>
  <si>
    <t>15531</t>
  </si>
  <si>
    <t>Pauna</t>
  </si>
  <si>
    <t>15693</t>
  </si>
  <si>
    <t>Santa Rosa de Viterbo</t>
  </si>
  <si>
    <t>15761</t>
  </si>
  <si>
    <t>Somondoco</t>
  </si>
  <si>
    <t>15764</t>
  </si>
  <si>
    <t>Soraca</t>
  </si>
  <si>
    <t>17013</t>
  </si>
  <si>
    <t>Aguadas</t>
  </si>
  <si>
    <t>17272</t>
  </si>
  <si>
    <t>Filadelfia</t>
  </si>
  <si>
    <t>17388</t>
  </si>
  <si>
    <t>La Merced</t>
  </si>
  <si>
    <t>17486</t>
  </si>
  <si>
    <t>Neira</t>
  </si>
  <si>
    <t>17524</t>
  </si>
  <si>
    <t>Palestina - Caldas</t>
  </si>
  <si>
    <t>18592</t>
  </si>
  <si>
    <t>Puerto Rico - Caqueta</t>
  </si>
  <si>
    <t>19450</t>
  </si>
  <si>
    <t>Mercaderes</t>
  </si>
  <si>
    <t>19573</t>
  </si>
  <si>
    <t>Puerto Tejada</t>
  </si>
  <si>
    <t>19698</t>
  </si>
  <si>
    <t>Santander de Quilichao</t>
  </si>
  <si>
    <t>20001</t>
  </si>
  <si>
    <t>Valledupar</t>
  </si>
  <si>
    <t>20228</t>
  </si>
  <si>
    <t>Curumani</t>
  </si>
  <si>
    <t>20295</t>
  </si>
  <si>
    <t>Gamarra</t>
  </si>
  <si>
    <t>20383</t>
  </si>
  <si>
    <t>La Gloria</t>
  </si>
  <si>
    <t>20517</t>
  </si>
  <si>
    <t>Pailitas</t>
  </si>
  <si>
    <t>20770</t>
  </si>
  <si>
    <t>San Martin - Cesar</t>
  </si>
  <si>
    <t>Cordoba</t>
  </si>
  <si>
    <t>23855</t>
  </si>
  <si>
    <t>Valencia</t>
  </si>
  <si>
    <t>25224</t>
  </si>
  <si>
    <t>Cucunuba</t>
  </si>
  <si>
    <t>25290</t>
  </si>
  <si>
    <t>Fusagasuga</t>
  </si>
  <si>
    <t>25324</t>
  </si>
  <si>
    <t>Guataqui</t>
  </si>
  <si>
    <t>25372</t>
  </si>
  <si>
    <t>Junin</t>
  </si>
  <si>
    <t>25793</t>
  </si>
  <si>
    <t>Tausa</t>
  </si>
  <si>
    <t>25845</t>
  </si>
  <si>
    <t>Une</t>
  </si>
  <si>
    <t>44001</t>
  </si>
  <si>
    <t>Riohacha</t>
  </si>
  <si>
    <t>44090</t>
  </si>
  <si>
    <t>Dibulla</t>
  </si>
  <si>
    <t>Magdalena</t>
  </si>
  <si>
    <t>47001</t>
  </si>
  <si>
    <t>Santa Marta</t>
  </si>
  <si>
    <t>47030</t>
  </si>
  <si>
    <t>Algarrobo</t>
  </si>
  <si>
    <t>47980</t>
  </si>
  <si>
    <t>Zona Bananera</t>
  </si>
  <si>
    <t>52693</t>
  </si>
  <si>
    <t>San Pablo - Nariño</t>
  </si>
  <si>
    <t>52720</t>
  </si>
  <si>
    <t>Sapuyes</t>
  </si>
  <si>
    <t>52885</t>
  </si>
  <si>
    <t>Yacuanquer</t>
  </si>
  <si>
    <t>54099</t>
  </si>
  <si>
    <t>Bochalema</t>
  </si>
  <si>
    <t>54261</t>
  </si>
  <si>
    <t>El Zulia</t>
  </si>
  <si>
    <t>54520</t>
  </si>
  <si>
    <t>Pamplonita</t>
  </si>
  <si>
    <t>66400</t>
  </si>
  <si>
    <t>La Virginia</t>
  </si>
  <si>
    <t>68276</t>
  </si>
  <si>
    <t>Floridablanca</t>
  </si>
  <si>
    <t>68307</t>
  </si>
  <si>
    <t>Giron</t>
  </si>
  <si>
    <t>68464</t>
  </si>
  <si>
    <t>Mogotes</t>
  </si>
  <si>
    <t>68855</t>
  </si>
  <si>
    <t>Valle de San Jose</t>
  </si>
  <si>
    <t>73504</t>
  </si>
  <si>
    <t>Ortega</t>
  </si>
  <si>
    <t>76497</t>
  </si>
  <si>
    <t>Obando</t>
  </si>
  <si>
    <t>76869</t>
  </si>
  <si>
    <t>Vijes</t>
  </si>
  <si>
    <t xml:space="preserve">TOTAL </t>
  </si>
  <si>
    <t>ARENAS ACUMULADO  I Y II TRIMESTRE DE 2017 ( m3 )</t>
  </si>
  <si>
    <t xml:space="preserve">INFORME DE PRODUCCION ROCAS Y MATERIALES DE CONSTRUCCION 
ACUMULADO I Y II  TRIMESTRE 2017 </t>
  </si>
  <si>
    <t>ASFALTITA ACUMULADO  I  Y II TRIMESTRE DE 2017 ( m3 )</t>
  </si>
  <si>
    <t>DIABASA ACUMULADO  I Y II TRIMESTRE DE 2017 ( m3 )</t>
  </si>
  <si>
    <t>15223</t>
  </si>
  <si>
    <t>Cubara</t>
  </si>
  <si>
    <t>15232</t>
  </si>
  <si>
    <t>Chiquiza</t>
  </si>
  <si>
    <t>15367</t>
  </si>
  <si>
    <t>Jenesano</t>
  </si>
  <si>
    <t>15778</t>
  </si>
  <si>
    <t>Sutatenza</t>
  </si>
  <si>
    <t>85001</t>
  </si>
  <si>
    <t>Yopal</t>
  </si>
  <si>
    <t>20178</t>
  </si>
  <si>
    <t>Chiriguana</t>
  </si>
  <si>
    <t>20621</t>
  </si>
  <si>
    <t>La Paz - Cesar</t>
  </si>
  <si>
    <t>25436</t>
  </si>
  <si>
    <t>Manta</t>
  </si>
  <si>
    <t>25594</t>
  </si>
  <si>
    <t>Quetame</t>
  </si>
  <si>
    <t>25653</t>
  </si>
  <si>
    <t>San Cayetano - Cundinamarca</t>
  </si>
  <si>
    <t>44560</t>
  </si>
  <si>
    <t>Manaure - La Guajira</t>
  </si>
  <si>
    <t>50689</t>
  </si>
  <si>
    <t>San Martin - Meta</t>
  </si>
  <si>
    <t>52356</t>
  </si>
  <si>
    <t>Ipiales</t>
  </si>
  <si>
    <t>52560</t>
  </si>
  <si>
    <t>Potosi</t>
  </si>
  <si>
    <t>52678</t>
  </si>
  <si>
    <t>Samaniego</t>
  </si>
  <si>
    <t>52683</t>
  </si>
  <si>
    <t>Sandona</t>
  </si>
  <si>
    <t>54003</t>
  </si>
  <si>
    <t>Abrego</t>
  </si>
  <si>
    <t>54498</t>
  </si>
  <si>
    <t>Ocaña</t>
  </si>
  <si>
    <t>54810</t>
  </si>
  <si>
    <t>Tibu</t>
  </si>
  <si>
    <t>Putumayo</t>
  </si>
  <si>
    <t>86320</t>
  </si>
  <si>
    <t>Orito</t>
  </si>
  <si>
    <t>68167</t>
  </si>
  <si>
    <t>Charala</t>
  </si>
  <si>
    <t>68211</t>
  </si>
  <si>
    <t>Contratacion</t>
  </si>
  <si>
    <t>GRAVAS  ACUMULADO  I  Y II TRIMESTRE DE 2017 ( m3 )</t>
  </si>
  <si>
    <t>TOTAL PRODUCCION</t>
  </si>
  <si>
    <t>13836</t>
  </si>
  <si>
    <t>Turbaco</t>
  </si>
  <si>
    <t>13838</t>
  </si>
  <si>
    <t>Turbana</t>
  </si>
  <si>
    <t>15514</t>
  </si>
  <si>
    <t>Paez</t>
  </si>
  <si>
    <t>15621</t>
  </si>
  <si>
    <t>Rondon</t>
  </si>
  <si>
    <t>15861</t>
  </si>
  <si>
    <t>Ventaquemada</t>
  </si>
  <si>
    <t>19256</t>
  </si>
  <si>
    <t>El Tambo - Cauca</t>
  </si>
  <si>
    <t>19455</t>
  </si>
  <si>
    <t>Miranda</t>
  </si>
  <si>
    <t>19760</t>
  </si>
  <si>
    <t>Sotara</t>
  </si>
  <si>
    <t>20011</t>
  </si>
  <si>
    <t>Aguachica</t>
  </si>
  <si>
    <t>20032</t>
  </si>
  <si>
    <t>Astrea</t>
  </si>
  <si>
    <t>20060</t>
  </si>
  <si>
    <t>Bosconia</t>
  </si>
  <si>
    <t>20175</t>
  </si>
  <si>
    <t>Chimichagua</t>
  </si>
  <si>
    <t>20443</t>
  </si>
  <si>
    <t>Manaure - Cesar</t>
  </si>
  <si>
    <t>20550</t>
  </si>
  <si>
    <t>Pelaya</t>
  </si>
  <si>
    <t>20614</t>
  </si>
  <si>
    <t>Rio de Oro</t>
  </si>
  <si>
    <t>25178</t>
  </si>
  <si>
    <t>Chipaque</t>
  </si>
  <si>
    <t>25769</t>
  </si>
  <si>
    <t>Subachoque</t>
  </si>
  <si>
    <t>25805</t>
  </si>
  <si>
    <t>Tibacuy</t>
  </si>
  <si>
    <t>41524</t>
  </si>
  <si>
    <t>Palermo</t>
  </si>
  <si>
    <t>47189</t>
  </si>
  <si>
    <t>Cienaga - Magalena</t>
  </si>
  <si>
    <t>52224</t>
  </si>
  <si>
    <t>Cuaspud</t>
  </si>
  <si>
    <t>63272</t>
  </si>
  <si>
    <t>Filandia</t>
  </si>
  <si>
    <t>Sucre</t>
  </si>
  <si>
    <t>70823</t>
  </si>
  <si>
    <t>Tolu Viejo</t>
  </si>
  <si>
    <t>76126</t>
  </si>
  <si>
    <t>Calima</t>
  </si>
  <si>
    <t>76275</t>
  </si>
  <si>
    <t>Florida</t>
  </si>
  <si>
    <t>76606</t>
  </si>
  <si>
    <t>Restrepo - Valle del Cauca</t>
  </si>
  <si>
    <t>76828</t>
  </si>
  <si>
    <t>Trujillo</t>
  </si>
  <si>
    <t>RECEBO ACUMULADO  I Y II TRIMESTRE DE 2017 ( m3 )</t>
  </si>
  <si>
    <t>FECHA DE PRESENTACIÓN AGOSTO 10 DE 2017</t>
  </si>
  <si>
    <t>08433</t>
  </si>
  <si>
    <t>Malambo</t>
  </si>
  <si>
    <t>15798</t>
  </si>
  <si>
    <t>Tenza</t>
  </si>
  <si>
    <t>25148</t>
  </si>
  <si>
    <t>Caparrapi</t>
  </si>
  <si>
    <t>25851</t>
  </si>
  <si>
    <t>utica</t>
  </si>
  <si>
    <t>68190</t>
  </si>
  <si>
    <t>Cimitarra</t>
  </si>
  <si>
    <t>Regresar</t>
  </si>
  <si>
    <t>13442</t>
  </si>
  <si>
    <t>Maria La Baja</t>
  </si>
  <si>
    <t>15218</t>
  </si>
  <si>
    <t>Covarachia</t>
  </si>
  <si>
    <t>15667</t>
  </si>
  <si>
    <t>San Luis de Gaceno</t>
  </si>
  <si>
    <t>15762</t>
  </si>
  <si>
    <t>Sora</t>
  </si>
  <si>
    <t>17653</t>
  </si>
  <si>
    <t>Salamina - Caldas</t>
  </si>
  <si>
    <t>19110</t>
  </si>
  <si>
    <t>Buenos Aires</t>
  </si>
  <si>
    <t>20013</t>
  </si>
  <si>
    <t>Agustin Codazzi</t>
  </si>
  <si>
    <t>25245</t>
  </si>
  <si>
    <t>El Colegio</t>
  </si>
  <si>
    <t>86568</t>
  </si>
  <si>
    <t>Puerto Asis</t>
  </si>
  <si>
    <t>63548</t>
  </si>
  <si>
    <t>Pijao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</si>
</sst>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</cellStyleXfs>
  <cellXfs count="88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43" fontId="0" fillId="0" borderId="0" xfId="1" applyFont="1"/>
    <xf numFmtId="43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164" fontId="0" fillId="0" borderId="0" xfId="0" applyNumberFormat="1"/>
    <xf numFmtId="43" fontId="2" fillId="0" borderId="26" xfId="1" applyFont="1" applyFill="1" applyBorder="1" applyAlignment="1">
      <alignment horizontal="center"/>
    </xf>
    <xf numFmtId="43" fontId="2" fillId="0" borderId="27" xfId="1" applyFont="1" applyFill="1" applyBorder="1" applyAlignment="1">
      <alignment horizontal="center"/>
    </xf>
    <xf numFmtId="43" fontId="2" fillId="0" borderId="28" xfId="1" applyFont="1" applyFill="1" applyBorder="1" applyAlignment="1">
      <alignment horizontal="center"/>
    </xf>
    <xf numFmtId="0" fontId="2" fillId="0" borderId="29" xfId="0" applyFont="1" applyBorder="1"/>
    <xf numFmtId="0" fontId="0" fillId="0" borderId="29" xfId="1" applyNumberFormat="1" applyFont="1" applyBorder="1"/>
    <xf numFmtId="0" fontId="0" fillId="0" borderId="29" xfId="0" applyBorder="1"/>
    <xf numFmtId="43" fontId="0" fillId="0" borderId="29" xfId="1" applyNumberFormat="1" applyFont="1" applyBorder="1"/>
    <xf numFmtId="43" fontId="0" fillId="0" borderId="29" xfId="0" applyNumberFormat="1" applyBorder="1"/>
    <xf numFmtId="0" fontId="2" fillId="0" borderId="30" xfId="0" applyFont="1" applyBorder="1"/>
    <xf numFmtId="0" fontId="0" fillId="0" borderId="30" xfId="1" applyNumberFormat="1" applyFont="1" applyBorder="1"/>
    <xf numFmtId="0" fontId="0" fillId="0" borderId="30" xfId="0" applyBorder="1"/>
    <xf numFmtId="43" fontId="0" fillId="0" borderId="30" xfId="1" applyNumberFormat="1" applyFont="1" applyBorder="1"/>
    <xf numFmtId="43" fontId="0" fillId="0" borderId="30" xfId="0" applyNumberFormat="1" applyBorder="1"/>
    <xf numFmtId="3" fontId="2" fillId="0" borderId="0" xfId="0" applyNumberFormat="1" applyFont="1"/>
    <xf numFmtId="43" fontId="0" fillId="0" borderId="0" xfId="0" applyNumberFormat="1"/>
    <xf numFmtId="0" fontId="0" fillId="0" borderId="32" xfId="0" applyBorder="1" applyAlignment="1">
      <alignment horizontal="right"/>
    </xf>
    <xf numFmtId="0" fontId="0" fillId="0" borderId="30" xfId="0" applyBorder="1" applyAlignment="1">
      <alignment horizontal="left" indent="1"/>
    </xf>
    <xf numFmtId="43" fontId="0" fillId="0" borderId="33" xfId="1" applyFont="1" applyBorder="1" applyAlignment="1">
      <alignment horizontal="right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30" xfId="0" applyFont="1" applyFill="1" applyBorder="1"/>
    <xf numFmtId="43" fontId="2" fillId="3" borderId="30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164" fontId="10" fillId="4" borderId="20" xfId="1" applyNumberFormat="1" applyFont="1" applyFill="1" applyBorder="1" applyAlignment="1">
      <alignment vertical="center" wrapText="1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2" fillId="0" borderId="35" xfId="1" applyFont="1" applyFill="1" applyBorder="1" applyAlignment="1">
      <alignment horizontal="center"/>
    </xf>
    <xf numFmtId="0" fontId="2" fillId="0" borderId="7" xfId="0" applyFont="1" applyBorder="1" applyAlignment="1"/>
    <xf numFmtId="0" fontId="2" fillId="0" borderId="31" xfId="0" applyFont="1" applyBorder="1" applyAlignment="1"/>
    <xf numFmtId="0" fontId="2" fillId="3" borderId="30" xfId="0" applyFont="1" applyFill="1" applyBorder="1" applyAlignment="1">
      <alignment horizontal="center"/>
    </xf>
    <xf numFmtId="43" fontId="2" fillId="3" borderId="30" xfId="0" applyNumberFormat="1" applyFont="1" applyFill="1" applyBorder="1"/>
    <xf numFmtId="0" fontId="2" fillId="0" borderId="30" xfId="0" applyFont="1" applyBorder="1" applyAlignment="1">
      <alignment horizontal="center"/>
    </xf>
    <xf numFmtId="43" fontId="2" fillId="3" borderId="30" xfId="1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/>
    <xf numFmtId="43" fontId="2" fillId="0" borderId="6" xfId="1" applyFont="1" applyFill="1" applyBorder="1" applyAlignment="1">
      <alignment horizontal="center"/>
    </xf>
    <xf numFmtId="0" fontId="8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vertical="center" wrapText="1"/>
    </xf>
    <xf numFmtId="164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6" fillId="0" borderId="0" xfId="3" applyFont="1" applyAlignment="1">
      <alignment horizontal="left" wrapText="1"/>
    </xf>
    <xf numFmtId="0" fontId="2" fillId="0" borderId="30" xfId="0" applyFont="1" applyBorder="1" applyAlignment="1">
      <alignment horizont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topLeftCell="A3" workbookViewId="0">
      <selection activeCell="I19" sqref="I19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3.5703125" customWidth="1"/>
    <col min="6" max="6" width="15.28515625" customWidth="1"/>
    <col min="7" max="7" width="19.5703125" customWidth="1"/>
  </cols>
  <sheetData>
    <row r="1" spans="2:7" ht="15.75" x14ac:dyDescent="0.25">
      <c r="B1" s="57" t="s">
        <v>0</v>
      </c>
      <c r="C1" s="57"/>
      <c r="D1" s="57"/>
      <c r="E1" s="57"/>
      <c r="F1" s="57"/>
      <c r="G1" s="57"/>
    </row>
    <row r="2" spans="2:7" ht="15.75" x14ac:dyDescent="0.25">
      <c r="B2" s="58" t="s">
        <v>1</v>
      </c>
      <c r="C2" s="58"/>
      <c r="D2" s="58"/>
      <c r="E2" s="58"/>
      <c r="F2" s="58"/>
      <c r="G2" s="58"/>
    </row>
    <row r="3" spans="2:7" ht="15.75" x14ac:dyDescent="0.25">
      <c r="B3" s="59" t="s">
        <v>2</v>
      </c>
      <c r="C3" s="59"/>
      <c r="D3" s="59"/>
      <c r="E3" s="59"/>
      <c r="F3" s="59"/>
      <c r="G3" s="59"/>
    </row>
    <row r="4" spans="2:7" ht="15.75" x14ac:dyDescent="0.25">
      <c r="B4" s="59" t="s">
        <v>579</v>
      </c>
      <c r="C4" s="59"/>
      <c r="D4" s="59"/>
      <c r="E4" s="59"/>
      <c r="F4" s="59"/>
      <c r="G4" s="59"/>
    </row>
    <row r="5" spans="2:7" ht="15.75" thickBot="1" x14ac:dyDescent="0.3">
      <c r="B5" s="60"/>
      <c r="C5" s="60"/>
      <c r="D5" s="60"/>
      <c r="E5" s="60"/>
      <c r="F5" s="60"/>
      <c r="G5" s="60"/>
    </row>
    <row r="6" spans="2:7" ht="34.5" customHeight="1" thickBot="1" x14ac:dyDescent="0.3">
      <c r="B6" s="61" t="s">
        <v>473</v>
      </c>
      <c r="C6" s="62"/>
      <c r="D6" s="62"/>
      <c r="E6" s="62"/>
      <c r="F6" s="62"/>
      <c r="G6" s="63"/>
    </row>
    <row r="7" spans="2:7" ht="11.25" customHeight="1" x14ac:dyDescent="0.25">
      <c r="B7" s="64"/>
      <c r="C7" s="64"/>
      <c r="D7" s="64"/>
      <c r="E7" s="64"/>
      <c r="F7" s="64"/>
      <c r="G7" s="64"/>
    </row>
    <row r="8" spans="2:7" ht="26.25" thickBot="1" x14ac:dyDescent="0.3">
      <c r="B8" s="1" t="s">
        <v>4</v>
      </c>
      <c r="C8" s="2" t="s">
        <v>3</v>
      </c>
      <c r="D8" s="2" t="s">
        <v>5</v>
      </c>
      <c r="E8" s="2" t="s">
        <v>6</v>
      </c>
      <c r="F8" s="2" t="s">
        <v>7</v>
      </c>
      <c r="G8" s="3" t="s">
        <v>8</v>
      </c>
    </row>
    <row r="9" spans="2:7" x14ac:dyDescent="0.25">
      <c r="B9" s="65">
        <v>1</v>
      </c>
      <c r="C9" s="65" t="s">
        <v>9</v>
      </c>
      <c r="D9" s="4" t="s">
        <v>10</v>
      </c>
      <c r="E9" s="5" t="s">
        <v>11</v>
      </c>
      <c r="F9" s="6">
        <f>+ARENAS!G166</f>
        <v>1606705.6400000001</v>
      </c>
      <c r="G9" s="68">
        <f>+SUM(F9:F13)</f>
        <v>7674962.8200000003</v>
      </c>
    </row>
    <row r="10" spans="2:7" x14ac:dyDescent="0.25">
      <c r="B10" s="66"/>
      <c r="C10" s="66"/>
      <c r="D10" s="4" t="s">
        <v>12</v>
      </c>
      <c r="E10" s="7" t="s">
        <v>11</v>
      </c>
      <c r="F10" s="8" t="str">
        <f>+ASFALTITA!E9</f>
        <v>ND</v>
      </c>
      <c r="G10" s="69"/>
    </row>
    <row r="11" spans="2:7" x14ac:dyDescent="0.25">
      <c r="B11" s="66"/>
      <c r="C11" s="66"/>
      <c r="D11" s="4" t="s">
        <v>13</v>
      </c>
      <c r="E11" s="9" t="s">
        <v>11</v>
      </c>
      <c r="F11" s="8" t="str">
        <f>+DIABASA!E9</f>
        <v>ND</v>
      </c>
      <c r="G11" s="70"/>
    </row>
    <row r="12" spans="2:7" x14ac:dyDescent="0.25">
      <c r="B12" s="66"/>
      <c r="C12" s="66"/>
      <c r="D12" s="4" t="s">
        <v>14</v>
      </c>
      <c r="E12" s="9" t="s">
        <v>11</v>
      </c>
      <c r="F12" s="8">
        <f>+GRAVAS!G191</f>
        <v>3500486.33</v>
      </c>
      <c r="G12" s="70"/>
    </row>
    <row r="13" spans="2:7" ht="15.75" thickBot="1" x14ac:dyDescent="0.3">
      <c r="B13" s="67"/>
      <c r="C13" s="67"/>
      <c r="D13" s="10" t="s">
        <v>15</v>
      </c>
      <c r="E13" s="11" t="s">
        <v>11</v>
      </c>
      <c r="F13" s="12">
        <f>+RECEBO!G108</f>
        <v>2567770.8499999996</v>
      </c>
      <c r="G13" s="71"/>
    </row>
    <row r="14" spans="2:7" ht="15.75" thickBot="1" x14ac:dyDescent="0.3">
      <c r="B14" s="72" t="s">
        <v>16</v>
      </c>
      <c r="C14" s="73"/>
      <c r="D14" s="73"/>
      <c r="E14" s="74"/>
      <c r="F14" s="40">
        <f>SUM(F9:F13)</f>
        <v>7674962.8200000003</v>
      </c>
      <c r="G14" s="41"/>
    </row>
    <row r="15" spans="2:7" x14ac:dyDescent="0.25">
      <c r="F15" s="13"/>
      <c r="G15" s="14"/>
    </row>
    <row r="16" spans="2:7" x14ac:dyDescent="0.25">
      <c r="B16" s="15" t="s">
        <v>17</v>
      </c>
      <c r="F16" s="16"/>
      <c r="G16" s="17"/>
    </row>
    <row r="17" spans="2:8" ht="24.75" customHeight="1" x14ac:dyDescent="0.25">
      <c r="B17" s="56" t="s">
        <v>361</v>
      </c>
      <c r="C17" s="56"/>
      <c r="D17" s="56"/>
      <c r="E17" s="56"/>
      <c r="F17" s="56"/>
      <c r="G17" s="56"/>
      <c r="H17" s="56"/>
    </row>
    <row r="18" spans="2:8" ht="15" customHeight="1" x14ac:dyDescent="0.25">
      <c r="B18" s="56" t="s">
        <v>362</v>
      </c>
      <c r="C18" s="56"/>
      <c r="D18" s="56"/>
      <c r="E18" s="56"/>
      <c r="F18" s="56"/>
      <c r="G18" s="56"/>
    </row>
  </sheetData>
  <mergeCells count="13">
    <mergeCell ref="B18:G18"/>
    <mergeCell ref="B17:H17"/>
    <mergeCell ref="B1:G1"/>
    <mergeCell ref="B2:G2"/>
    <mergeCell ref="B3:G3"/>
    <mergeCell ref="B4:G4"/>
    <mergeCell ref="B5:G5"/>
    <mergeCell ref="B6:G6"/>
    <mergeCell ref="B7:G7"/>
    <mergeCell ref="B9:B13"/>
    <mergeCell ref="C9:C13"/>
    <mergeCell ref="G9:G13"/>
    <mergeCell ref="B14:E14"/>
  </mergeCells>
  <hyperlinks>
    <hyperlink ref="C9:C13" location="'ROCAS Y MATERIALES DE PRODUCCIO'!A1" display="ROCAS Y MATERIALES DE CONSTRUCCIÓN"/>
    <hyperlink ref="D11" location="DIABASA!A1" display="DIABASA"/>
    <hyperlink ref="D12" location="GRAVAS!A1" display="GRAVA"/>
    <hyperlink ref="D10" location="ASFALTITA!A1" display="ASFALTITAS"/>
    <hyperlink ref="D13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8"/>
  <sheetViews>
    <sheetView topLeftCell="A150" workbookViewId="0">
      <selection activeCell="B168" sqref="B168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27.28515625" bestFit="1" customWidth="1"/>
    <col min="4" max="4" width="25.42578125" bestFit="1" customWidth="1"/>
    <col min="5" max="5" width="30" bestFit="1" customWidth="1"/>
    <col min="6" max="6" width="30" customWidth="1"/>
    <col min="7" max="7" width="30.28515625" bestFit="1" customWidth="1"/>
    <col min="8" max="8" width="13.140625" bestFit="1" customWidth="1"/>
    <col min="10" max="10" width="12.7109375" bestFit="1" customWidth="1"/>
  </cols>
  <sheetData>
    <row r="1" spans="2:8" ht="15.75" x14ac:dyDescent="0.25">
      <c r="B1" s="57" t="s">
        <v>0</v>
      </c>
      <c r="C1" s="57"/>
      <c r="D1" s="57"/>
      <c r="E1" s="57"/>
      <c r="F1" s="57"/>
      <c r="G1" s="57"/>
    </row>
    <row r="2" spans="2:8" ht="15.75" x14ac:dyDescent="0.25">
      <c r="B2" s="57" t="s">
        <v>1</v>
      </c>
      <c r="C2" s="57"/>
      <c r="D2" s="57"/>
      <c r="E2" s="57"/>
      <c r="F2" s="57"/>
      <c r="G2" s="57"/>
    </row>
    <row r="3" spans="2:8" ht="15.75" x14ac:dyDescent="0.25">
      <c r="B3" s="57" t="s">
        <v>2</v>
      </c>
      <c r="C3" s="57"/>
      <c r="D3" s="57"/>
      <c r="E3" s="57"/>
      <c r="F3" s="57"/>
      <c r="G3" s="57"/>
    </row>
    <row r="4" spans="2:8" ht="15.75" thickBot="1" x14ac:dyDescent="0.3">
      <c r="B4" s="78"/>
      <c r="C4" s="78"/>
      <c r="D4" s="78"/>
    </row>
    <row r="5" spans="2:8" ht="15.75" customHeight="1" x14ac:dyDescent="0.25">
      <c r="B5" s="79" t="s">
        <v>472</v>
      </c>
      <c r="C5" s="80"/>
      <c r="D5" s="80"/>
      <c r="E5" s="80"/>
      <c r="F5" s="81"/>
      <c r="G5" s="82"/>
    </row>
    <row r="6" spans="2:8" ht="15.75" thickBot="1" x14ac:dyDescent="0.3">
      <c r="B6" s="18" t="s">
        <v>19</v>
      </c>
      <c r="C6" s="19" t="s">
        <v>20</v>
      </c>
      <c r="D6" s="19" t="s">
        <v>21</v>
      </c>
      <c r="E6" s="19" t="s">
        <v>363</v>
      </c>
      <c r="F6" s="45" t="s">
        <v>364</v>
      </c>
      <c r="G6" s="20" t="s">
        <v>471</v>
      </c>
    </row>
    <row r="7" spans="2:8" x14ac:dyDescent="0.25">
      <c r="B7" s="21" t="s">
        <v>24</v>
      </c>
      <c r="C7" s="22" t="s">
        <v>25</v>
      </c>
      <c r="D7" s="23" t="s">
        <v>26</v>
      </c>
      <c r="E7" s="24">
        <v>4200</v>
      </c>
      <c r="F7" s="24">
        <v>4200</v>
      </c>
      <c r="G7" s="25">
        <f>SUM(E7:F7)</f>
        <v>8400</v>
      </c>
    </row>
    <row r="8" spans="2:8" x14ac:dyDescent="0.25">
      <c r="B8" s="26" t="s">
        <v>27</v>
      </c>
      <c r="C8" s="27" t="s">
        <v>28</v>
      </c>
      <c r="D8" s="28" t="s">
        <v>29</v>
      </c>
      <c r="E8" s="24">
        <v>3025</v>
      </c>
      <c r="F8" s="24"/>
      <c r="G8" s="25">
        <f>SUM(E8:F8)</f>
        <v>3025</v>
      </c>
      <c r="H8" s="31"/>
    </row>
    <row r="9" spans="2:8" x14ac:dyDescent="0.25">
      <c r="B9" s="76" t="s">
        <v>321</v>
      </c>
      <c r="C9" s="27" t="s">
        <v>365</v>
      </c>
      <c r="D9" s="28" t="s">
        <v>366</v>
      </c>
      <c r="E9" s="24"/>
      <c r="F9" s="24">
        <v>12567</v>
      </c>
      <c r="G9" s="25">
        <f t="shared" ref="G9:G72" si="0">SUM(E9:F9)</f>
        <v>12567</v>
      </c>
      <c r="H9" s="31"/>
    </row>
    <row r="10" spans="2:8" x14ac:dyDescent="0.25">
      <c r="B10" s="75"/>
      <c r="C10" s="27" t="s">
        <v>580</v>
      </c>
      <c r="D10" s="28" t="s">
        <v>581</v>
      </c>
      <c r="E10" s="24"/>
      <c r="F10" s="24">
        <v>16009</v>
      </c>
      <c r="G10" s="25">
        <f t="shared" si="0"/>
        <v>16009</v>
      </c>
      <c r="H10" s="31"/>
    </row>
    <row r="11" spans="2:8" x14ac:dyDescent="0.25">
      <c r="B11" s="75"/>
      <c r="C11" s="27" t="s">
        <v>367</v>
      </c>
      <c r="D11" s="28" t="s">
        <v>368</v>
      </c>
      <c r="E11" s="24">
        <v>50487</v>
      </c>
      <c r="F11" s="24">
        <v>32756</v>
      </c>
      <c r="G11" s="25">
        <f t="shared" si="0"/>
        <v>83243</v>
      </c>
      <c r="H11" s="31"/>
    </row>
    <row r="12" spans="2:8" x14ac:dyDescent="0.25">
      <c r="B12" s="75"/>
      <c r="C12" s="27" t="s">
        <v>369</v>
      </c>
      <c r="D12" s="28" t="s">
        <v>370</v>
      </c>
      <c r="E12" s="24"/>
      <c r="F12" s="24">
        <v>17489.88</v>
      </c>
      <c r="G12" s="25">
        <f t="shared" si="0"/>
        <v>17489.88</v>
      </c>
    </row>
    <row r="13" spans="2:8" x14ac:dyDescent="0.25">
      <c r="B13" s="47" t="s">
        <v>30</v>
      </c>
      <c r="C13" s="27" t="s">
        <v>31</v>
      </c>
      <c r="D13" s="28" t="s">
        <v>30</v>
      </c>
      <c r="E13" s="24">
        <v>803.66</v>
      </c>
      <c r="F13" s="24"/>
      <c r="G13" s="25">
        <f t="shared" si="0"/>
        <v>803.66</v>
      </c>
    </row>
    <row r="14" spans="2:8" x14ac:dyDescent="0.25">
      <c r="B14" s="75" t="s">
        <v>32</v>
      </c>
      <c r="C14" s="27" t="s">
        <v>33</v>
      </c>
      <c r="D14" s="28" t="s">
        <v>34</v>
      </c>
      <c r="E14" s="24">
        <v>1200</v>
      </c>
      <c r="F14" s="24">
        <v>253</v>
      </c>
      <c r="G14" s="25">
        <f t="shared" si="0"/>
        <v>1453</v>
      </c>
    </row>
    <row r="15" spans="2:8" x14ac:dyDescent="0.25">
      <c r="B15" s="75"/>
      <c r="C15" s="27" t="s">
        <v>523</v>
      </c>
      <c r="D15" s="28" t="s">
        <v>524</v>
      </c>
      <c r="E15" s="24"/>
      <c r="F15" s="24">
        <v>1635</v>
      </c>
      <c r="G15" s="25">
        <f t="shared" si="0"/>
        <v>1635</v>
      </c>
    </row>
    <row r="16" spans="2:8" x14ac:dyDescent="0.25">
      <c r="B16" s="75" t="s">
        <v>35</v>
      </c>
      <c r="C16" s="27" t="s">
        <v>36</v>
      </c>
      <c r="D16" s="28" t="s">
        <v>37</v>
      </c>
      <c r="E16" s="24">
        <v>3280</v>
      </c>
      <c r="F16" s="24">
        <v>4544</v>
      </c>
      <c r="G16" s="25">
        <f t="shared" si="0"/>
        <v>7824</v>
      </c>
    </row>
    <row r="17" spans="2:7" x14ac:dyDescent="0.25">
      <c r="B17" s="75"/>
      <c r="C17" s="27" t="s">
        <v>371</v>
      </c>
      <c r="D17" s="28" t="s">
        <v>372</v>
      </c>
      <c r="E17" s="24">
        <v>250</v>
      </c>
      <c r="F17" s="24"/>
      <c r="G17" s="25">
        <f t="shared" si="0"/>
        <v>250</v>
      </c>
    </row>
    <row r="18" spans="2:7" x14ac:dyDescent="0.25">
      <c r="B18" s="75"/>
      <c r="C18" s="27" t="s">
        <v>373</v>
      </c>
      <c r="D18" s="28" t="s">
        <v>374</v>
      </c>
      <c r="E18" s="24">
        <v>180</v>
      </c>
      <c r="F18" s="24"/>
      <c r="G18" s="25">
        <f t="shared" si="0"/>
        <v>180</v>
      </c>
    </row>
    <row r="19" spans="2:7" x14ac:dyDescent="0.25">
      <c r="B19" s="75"/>
      <c r="C19" s="27" t="s">
        <v>38</v>
      </c>
      <c r="D19" s="28" t="s">
        <v>39</v>
      </c>
      <c r="E19" s="24">
        <v>2018</v>
      </c>
      <c r="F19" s="24">
        <v>2008</v>
      </c>
      <c r="G19" s="25">
        <f t="shared" si="0"/>
        <v>4026</v>
      </c>
    </row>
    <row r="20" spans="2:7" x14ac:dyDescent="0.25">
      <c r="B20" s="75"/>
      <c r="C20" s="27" t="s">
        <v>40</v>
      </c>
      <c r="D20" s="28" t="s">
        <v>41</v>
      </c>
      <c r="E20" s="24">
        <v>56</v>
      </c>
      <c r="F20" s="24">
        <v>69</v>
      </c>
      <c r="G20" s="25">
        <f t="shared" si="0"/>
        <v>125</v>
      </c>
    </row>
    <row r="21" spans="2:7" x14ac:dyDescent="0.25">
      <c r="B21" s="75"/>
      <c r="C21" s="27" t="s">
        <v>375</v>
      </c>
      <c r="D21" s="28" t="s">
        <v>376</v>
      </c>
      <c r="E21" s="24">
        <v>3001</v>
      </c>
      <c r="F21" s="24">
        <v>3008</v>
      </c>
      <c r="G21" s="25">
        <f t="shared" si="0"/>
        <v>6009</v>
      </c>
    </row>
    <row r="22" spans="2:7" x14ac:dyDescent="0.25">
      <c r="B22" s="75"/>
      <c r="C22" s="27" t="s">
        <v>217</v>
      </c>
      <c r="D22" s="28" t="s">
        <v>218</v>
      </c>
      <c r="E22" s="24"/>
      <c r="F22" s="24">
        <v>120</v>
      </c>
      <c r="G22" s="25">
        <f t="shared" si="0"/>
        <v>120</v>
      </c>
    </row>
    <row r="23" spans="2:7" x14ac:dyDescent="0.25">
      <c r="B23" s="75"/>
      <c r="C23" s="27" t="s">
        <v>377</v>
      </c>
      <c r="D23" s="28" t="s">
        <v>378</v>
      </c>
      <c r="E23" s="24">
        <v>644</v>
      </c>
      <c r="F23" s="24"/>
      <c r="G23" s="25">
        <f t="shared" si="0"/>
        <v>644</v>
      </c>
    </row>
    <row r="24" spans="2:7" x14ac:dyDescent="0.25">
      <c r="B24" s="75"/>
      <c r="C24" s="27" t="s">
        <v>42</v>
      </c>
      <c r="D24" s="28" t="s">
        <v>43</v>
      </c>
      <c r="E24" s="24">
        <v>1502</v>
      </c>
      <c r="F24" s="24">
        <v>867</v>
      </c>
      <c r="G24" s="25">
        <f t="shared" si="0"/>
        <v>2369</v>
      </c>
    </row>
    <row r="25" spans="2:7" x14ac:dyDescent="0.25">
      <c r="B25" s="75"/>
      <c r="C25" s="27" t="s">
        <v>379</v>
      </c>
      <c r="D25" s="28" t="s">
        <v>380</v>
      </c>
      <c r="E25" s="24">
        <v>5785</v>
      </c>
      <c r="F25" s="24">
        <v>5785</v>
      </c>
      <c r="G25" s="25">
        <f t="shared" si="0"/>
        <v>11570</v>
      </c>
    </row>
    <row r="26" spans="2:7" x14ac:dyDescent="0.25">
      <c r="B26" s="75"/>
      <c r="C26" s="27" t="s">
        <v>44</v>
      </c>
      <c r="D26" s="28" t="s">
        <v>45</v>
      </c>
      <c r="E26" s="24">
        <v>963</v>
      </c>
      <c r="F26" s="24">
        <v>144</v>
      </c>
      <c r="G26" s="25">
        <f t="shared" si="0"/>
        <v>1107</v>
      </c>
    </row>
    <row r="27" spans="2:7" x14ac:dyDescent="0.25">
      <c r="B27" s="75"/>
      <c r="C27" s="27" t="s">
        <v>46</v>
      </c>
      <c r="D27" s="28" t="s">
        <v>47</v>
      </c>
      <c r="E27" s="24">
        <v>2780</v>
      </c>
      <c r="F27" s="24">
        <v>1850</v>
      </c>
      <c r="G27" s="25">
        <f t="shared" si="0"/>
        <v>4630</v>
      </c>
    </row>
    <row r="28" spans="2:7" x14ac:dyDescent="0.25">
      <c r="B28" s="75"/>
      <c r="C28" s="27" t="s">
        <v>48</v>
      </c>
      <c r="D28" s="28" t="s">
        <v>49</v>
      </c>
      <c r="E28" s="24">
        <v>320</v>
      </c>
      <c r="F28" s="24">
        <v>170</v>
      </c>
      <c r="G28" s="25">
        <f t="shared" si="0"/>
        <v>490</v>
      </c>
    </row>
    <row r="29" spans="2:7" x14ac:dyDescent="0.25">
      <c r="B29" s="75"/>
      <c r="C29" s="27" t="s">
        <v>225</v>
      </c>
      <c r="D29" s="28" t="s">
        <v>226</v>
      </c>
      <c r="E29" s="24">
        <v>70</v>
      </c>
      <c r="F29" s="24"/>
      <c r="G29" s="25">
        <f t="shared" si="0"/>
        <v>70</v>
      </c>
    </row>
    <row r="30" spans="2:7" x14ac:dyDescent="0.25">
      <c r="B30" s="75"/>
      <c r="C30" s="27" t="s">
        <v>381</v>
      </c>
      <c r="D30" s="28" t="s">
        <v>382</v>
      </c>
      <c r="E30" s="24">
        <v>280</v>
      </c>
      <c r="F30" s="24">
        <v>300</v>
      </c>
      <c r="G30" s="25">
        <f t="shared" si="0"/>
        <v>580</v>
      </c>
    </row>
    <row r="31" spans="2:7" x14ac:dyDescent="0.25">
      <c r="B31" s="75"/>
      <c r="C31" s="27" t="s">
        <v>50</v>
      </c>
      <c r="D31" s="28" t="s">
        <v>51</v>
      </c>
      <c r="E31" s="24">
        <v>300</v>
      </c>
      <c r="F31" s="24">
        <v>250</v>
      </c>
      <c r="G31" s="25">
        <f t="shared" si="0"/>
        <v>550</v>
      </c>
    </row>
    <row r="32" spans="2:7" x14ac:dyDescent="0.25">
      <c r="B32" s="75"/>
      <c r="C32" s="27" t="s">
        <v>52</v>
      </c>
      <c r="D32" s="28" t="s">
        <v>53</v>
      </c>
      <c r="E32" s="24">
        <v>2983</v>
      </c>
      <c r="F32" s="24">
        <v>2123</v>
      </c>
      <c r="G32" s="25">
        <f t="shared" si="0"/>
        <v>5106</v>
      </c>
    </row>
    <row r="33" spans="2:7" x14ac:dyDescent="0.25">
      <c r="B33" s="75"/>
      <c r="C33" s="27" t="s">
        <v>383</v>
      </c>
      <c r="D33" s="28" t="s">
        <v>384</v>
      </c>
      <c r="E33" s="24">
        <v>1240.5</v>
      </c>
      <c r="F33" s="24">
        <v>2290.5</v>
      </c>
      <c r="G33" s="25">
        <f t="shared" si="0"/>
        <v>3531</v>
      </c>
    </row>
    <row r="34" spans="2:7" x14ac:dyDescent="0.25">
      <c r="B34" s="75"/>
      <c r="C34" s="27" t="s">
        <v>385</v>
      </c>
      <c r="D34" s="28" t="s">
        <v>386</v>
      </c>
      <c r="E34" s="24">
        <v>2407</v>
      </c>
      <c r="F34" s="24">
        <v>3357</v>
      </c>
      <c r="G34" s="25">
        <f t="shared" si="0"/>
        <v>5764</v>
      </c>
    </row>
    <row r="35" spans="2:7" x14ac:dyDescent="0.25">
      <c r="B35" s="75"/>
      <c r="C35" s="27" t="s">
        <v>54</v>
      </c>
      <c r="D35" s="28" t="s">
        <v>55</v>
      </c>
      <c r="E35" s="24">
        <v>521.5</v>
      </c>
      <c r="F35" s="24">
        <v>487</v>
      </c>
      <c r="G35" s="25">
        <f t="shared" si="0"/>
        <v>1008.5</v>
      </c>
    </row>
    <row r="36" spans="2:7" x14ac:dyDescent="0.25">
      <c r="B36" s="75"/>
      <c r="C36" s="27" t="s">
        <v>582</v>
      </c>
      <c r="D36" s="28" t="s">
        <v>583</v>
      </c>
      <c r="E36" s="24"/>
      <c r="F36" s="24">
        <v>3034.5</v>
      </c>
      <c r="G36" s="25">
        <f t="shared" si="0"/>
        <v>3034.5</v>
      </c>
    </row>
    <row r="37" spans="2:7" x14ac:dyDescent="0.25">
      <c r="B37" s="75"/>
      <c r="C37" s="27" t="s">
        <v>56</v>
      </c>
      <c r="D37" s="28" t="s">
        <v>57</v>
      </c>
      <c r="E37" s="24">
        <v>1085</v>
      </c>
      <c r="F37" s="24">
        <v>2890</v>
      </c>
      <c r="G37" s="25">
        <f t="shared" si="0"/>
        <v>3975</v>
      </c>
    </row>
    <row r="38" spans="2:7" x14ac:dyDescent="0.25">
      <c r="B38" s="75" t="s">
        <v>58</v>
      </c>
      <c r="C38" s="27" t="s">
        <v>59</v>
      </c>
      <c r="D38" s="28" t="s">
        <v>60</v>
      </c>
      <c r="E38" s="24">
        <v>4563</v>
      </c>
      <c r="F38" s="24">
        <v>4167</v>
      </c>
      <c r="G38" s="25">
        <f t="shared" si="0"/>
        <v>8730</v>
      </c>
    </row>
    <row r="39" spans="2:7" x14ac:dyDescent="0.25">
      <c r="B39" s="75"/>
      <c r="C39" s="27" t="s">
        <v>387</v>
      </c>
      <c r="D39" s="28" t="s">
        <v>388</v>
      </c>
      <c r="E39" s="24">
        <v>70</v>
      </c>
      <c r="F39" s="24"/>
      <c r="G39" s="25">
        <f t="shared" si="0"/>
        <v>70</v>
      </c>
    </row>
    <row r="40" spans="2:7" x14ac:dyDescent="0.25">
      <c r="B40" s="75"/>
      <c r="C40" s="27" t="s">
        <v>61</v>
      </c>
      <c r="D40" s="28" t="s">
        <v>62</v>
      </c>
      <c r="E40" s="24">
        <v>3419</v>
      </c>
      <c r="F40" s="24">
        <v>432</v>
      </c>
      <c r="G40" s="25">
        <f t="shared" si="0"/>
        <v>3851</v>
      </c>
    </row>
    <row r="41" spans="2:7" x14ac:dyDescent="0.25">
      <c r="B41" s="75"/>
      <c r="C41" s="27" t="s">
        <v>227</v>
      </c>
      <c r="D41" s="28" t="s">
        <v>228</v>
      </c>
      <c r="E41" s="24">
        <v>100</v>
      </c>
      <c r="F41" s="24">
        <v>180</v>
      </c>
      <c r="G41" s="25">
        <f t="shared" si="0"/>
        <v>280</v>
      </c>
    </row>
    <row r="42" spans="2:7" x14ac:dyDescent="0.25">
      <c r="B42" s="75"/>
      <c r="C42" s="27" t="s">
        <v>389</v>
      </c>
      <c r="D42" s="28" t="s">
        <v>390</v>
      </c>
      <c r="E42" s="24">
        <v>8153</v>
      </c>
      <c r="F42" s="24">
        <v>9320</v>
      </c>
      <c r="G42" s="25">
        <f t="shared" si="0"/>
        <v>17473</v>
      </c>
    </row>
    <row r="43" spans="2:7" x14ac:dyDescent="0.25">
      <c r="B43" s="75"/>
      <c r="C43" s="27" t="s">
        <v>63</v>
      </c>
      <c r="D43" s="28" t="s">
        <v>64</v>
      </c>
      <c r="E43" s="24">
        <v>1418.24</v>
      </c>
      <c r="F43" s="24">
        <v>4328.47</v>
      </c>
      <c r="G43" s="25">
        <f t="shared" si="0"/>
        <v>5746.71</v>
      </c>
    </row>
    <row r="44" spans="2:7" x14ac:dyDescent="0.25">
      <c r="B44" s="75"/>
      <c r="C44" s="27" t="s">
        <v>391</v>
      </c>
      <c r="D44" s="28" t="s">
        <v>392</v>
      </c>
      <c r="E44" s="24"/>
      <c r="F44" s="24">
        <v>400</v>
      </c>
      <c r="G44" s="25">
        <f t="shared" si="0"/>
        <v>400</v>
      </c>
    </row>
    <row r="45" spans="2:7" x14ac:dyDescent="0.25">
      <c r="B45" s="75"/>
      <c r="C45" s="27" t="s">
        <v>393</v>
      </c>
      <c r="D45" s="28" t="s">
        <v>394</v>
      </c>
      <c r="E45" s="24">
        <v>91</v>
      </c>
      <c r="F45" s="24"/>
      <c r="G45" s="25">
        <f t="shared" si="0"/>
        <v>91</v>
      </c>
    </row>
    <row r="46" spans="2:7" x14ac:dyDescent="0.25">
      <c r="B46" s="75"/>
      <c r="C46" s="27" t="s">
        <v>395</v>
      </c>
      <c r="D46" s="28" t="s">
        <v>396</v>
      </c>
      <c r="E46" s="24">
        <v>13168.93</v>
      </c>
      <c r="F46" s="24"/>
      <c r="G46" s="25">
        <f t="shared" si="0"/>
        <v>13168.93</v>
      </c>
    </row>
    <row r="47" spans="2:7" x14ac:dyDescent="0.25">
      <c r="B47" s="75"/>
      <c r="C47" s="27" t="s">
        <v>65</v>
      </c>
      <c r="D47" s="28" t="s">
        <v>66</v>
      </c>
      <c r="E47" s="24">
        <v>337</v>
      </c>
      <c r="F47" s="24">
        <v>97</v>
      </c>
      <c r="G47" s="25">
        <f t="shared" si="0"/>
        <v>434</v>
      </c>
    </row>
    <row r="48" spans="2:7" x14ac:dyDescent="0.25">
      <c r="B48" s="75"/>
      <c r="C48" s="27" t="s">
        <v>67</v>
      </c>
      <c r="D48" s="28" t="s">
        <v>68</v>
      </c>
      <c r="E48" s="24">
        <v>2728.79</v>
      </c>
      <c r="F48" s="24">
        <v>1527.06</v>
      </c>
      <c r="G48" s="25">
        <f t="shared" si="0"/>
        <v>4255.8500000000004</v>
      </c>
    </row>
    <row r="49" spans="2:7" x14ac:dyDescent="0.25">
      <c r="B49" s="75" t="s">
        <v>69</v>
      </c>
      <c r="C49" s="27" t="s">
        <v>70</v>
      </c>
      <c r="D49" s="28" t="s">
        <v>71</v>
      </c>
      <c r="E49" s="24">
        <v>245</v>
      </c>
      <c r="F49" s="24">
        <v>1050</v>
      </c>
      <c r="G49" s="25">
        <f t="shared" si="0"/>
        <v>1295</v>
      </c>
    </row>
    <row r="50" spans="2:7" x14ac:dyDescent="0.25">
      <c r="B50" s="75"/>
      <c r="C50" s="27" t="s">
        <v>72</v>
      </c>
      <c r="D50" s="28" t="s">
        <v>73</v>
      </c>
      <c r="E50" s="24">
        <v>336</v>
      </c>
      <c r="F50" s="24">
        <v>406</v>
      </c>
      <c r="G50" s="25">
        <f t="shared" si="0"/>
        <v>742</v>
      </c>
    </row>
    <row r="51" spans="2:7" x14ac:dyDescent="0.25">
      <c r="B51" s="75"/>
      <c r="C51" s="27" t="s">
        <v>397</v>
      </c>
      <c r="D51" s="28" t="s">
        <v>398</v>
      </c>
      <c r="E51" s="24">
        <v>241.88</v>
      </c>
      <c r="F51" s="24"/>
      <c r="G51" s="25">
        <f t="shared" si="0"/>
        <v>241.88</v>
      </c>
    </row>
    <row r="52" spans="2:7" x14ac:dyDescent="0.25">
      <c r="B52" s="75" t="s">
        <v>74</v>
      </c>
      <c r="C52" s="27" t="s">
        <v>235</v>
      </c>
      <c r="D52" s="28" t="s">
        <v>236</v>
      </c>
      <c r="E52" s="24">
        <v>160</v>
      </c>
      <c r="F52" s="24">
        <v>6</v>
      </c>
      <c r="G52" s="25">
        <f t="shared" si="0"/>
        <v>166</v>
      </c>
    </row>
    <row r="53" spans="2:7" x14ac:dyDescent="0.25">
      <c r="B53" s="75"/>
      <c r="C53" s="27" t="s">
        <v>75</v>
      </c>
      <c r="D53" s="28" t="s">
        <v>76</v>
      </c>
      <c r="E53" s="24">
        <v>710</v>
      </c>
      <c r="F53" s="24"/>
      <c r="G53" s="25">
        <f t="shared" si="0"/>
        <v>710</v>
      </c>
    </row>
    <row r="54" spans="2:7" x14ac:dyDescent="0.25">
      <c r="B54" s="75"/>
      <c r="C54" s="27" t="s">
        <v>243</v>
      </c>
      <c r="D54" s="28" t="s">
        <v>244</v>
      </c>
      <c r="E54" s="24">
        <v>329</v>
      </c>
      <c r="F54" s="24"/>
      <c r="G54" s="25">
        <f t="shared" si="0"/>
        <v>329</v>
      </c>
    </row>
    <row r="55" spans="2:7" x14ac:dyDescent="0.25">
      <c r="B55" s="75" t="s">
        <v>77</v>
      </c>
      <c r="C55" s="27" t="s">
        <v>247</v>
      </c>
      <c r="D55" s="28" t="s">
        <v>248</v>
      </c>
      <c r="E55" s="24"/>
      <c r="F55" s="24">
        <v>497</v>
      </c>
      <c r="G55" s="25">
        <f t="shared" si="0"/>
        <v>497</v>
      </c>
    </row>
    <row r="56" spans="2:7" x14ac:dyDescent="0.25">
      <c r="B56" s="75"/>
      <c r="C56" s="27" t="s">
        <v>78</v>
      </c>
      <c r="D56" s="28" t="s">
        <v>79</v>
      </c>
      <c r="E56" s="24">
        <v>135</v>
      </c>
      <c r="F56" s="24"/>
      <c r="G56" s="25">
        <f t="shared" si="0"/>
        <v>135</v>
      </c>
    </row>
    <row r="57" spans="2:7" x14ac:dyDescent="0.25">
      <c r="B57" s="75"/>
      <c r="C57" s="27" t="s">
        <v>399</v>
      </c>
      <c r="D57" s="28" t="s">
        <v>400</v>
      </c>
      <c r="E57" s="24">
        <v>2601</v>
      </c>
      <c r="F57" s="24"/>
      <c r="G57" s="25">
        <f t="shared" si="0"/>
        <v>2601</v>
      </c>
    </row>
    <row r="58" spans="2:7" x14ac:dyDescent="0.25">
      <c r="B58" s="75"/>
      <c r="C58" s="27" t="s">
        <v>401</v>
      </c>
      <c r="D58" s="28" t="s">
        <v>402</v>
      </c>
      <c r="E58" s="24">
        <v>800</v>
      </c>
      <c r="F58" s="24">
        <v>800</v>
      </c>
      <c r="G58" s="25">
        <f t="shared" si="0"/>
        <v>1600</v>
      </c>
    </row>
    <row r="59" spans="2:7" x14ac:dyDescent="0.25">
      <c r="B59" s="75"/>
      <c r="C59" s="27" t="s">
        <v>403</v>
      </c>
      <c r="D59" s="28" t="s">
        <v>404</v>
      </c>
      <c r="E59" s="24">
        <v>2421</v>
      </c>
      <c r="F59" s="24">
        <v>5111</v>
      </c>
      <c r="G59" s="25">
        <f t="shared" si="0"/>
        <v>7532</v>
      </c>
    </row>
    <row r="60" spans="2:7" x14ac:dyDescent="0.25">
      <c r="B60" s="75"/>
      <c r="C60" s="27" t="s">
        <v>80</v>
      </c>
      <c r="D60" s="28" t="s">
        <v>81</v>
      </c>
      <c r="E60" s="24">
        <v>3851</v>
      </c>
      <c r="F60" s="24">
        <v>2100</v>
      </c>
      <c r="G60" s="25">
        <f t="shared" si="0"/>
        <v>5951</v>
      </c>
    </row>
    <row r="61" spans="2:7" x14ac:dyDescent="0.25">
      <c r="B61" s="75" t="s">
        <v>330</v>
      </c>
      <c r="C61" s="27" t="s">
        <v>405</v>
      </c>
      <c r="D61" s="28" t="s">
        <v>406</v>
      </c>
      <c r="E61" s="24">
        <v>7056</v>
      </c>
      <c r="F61" s="24"/>
      <c r="G61" s="25">
        <f t="shared" si="0"/>
        <v>7056</v>
      </c>
    </row>
    <row r="62" spans="2:7" x14ac:dyDescent="0.25">
      <c r="B62" s="75"/>
      <c r="C62" s="27" t="s">
        <v>331</v>
      </c>
      <c r="D62" s="28" t="s">
        <v>332</v>
      </c>
      <c r="E62" s="24">
        <v>9716</v>
      </c>
      <c r="F62" s="24">
        <v>691.2</v>
      </c>
      <c r="G62" s="25">
        <f t="shared" si="0"/>
        <v>10407.200000000001</v>
      </c>
    </row>
    <row r="63" spans="2:7" x14ac:dyDescent="0.25">
      <c r="B63" s="75"/>
      <c r="C63" s="27" t="s">
        <v>407</v>
      </c>
      <c r="D63" s="28" t="s">
        <v>408</v>
      </c>
      <c r="E63" s="24">
        <v>6550</v>
      </c>
      <c r="F63" s="24"/>
      <c r="G63" s="25">
        <f t="shared" si="0"/>
        <v>6550</v>
      </c>
    </row>
    <row r="64" spans="2:7" x14ac:dyDescent="0.25">
      <c r="B64" s="75"/>
      <c r="C64" s="27" t="s">
        <v>409</v>
      </c>
      <c r="D64" s="28" t="s">
        <v>410</v>
      </c>
      <c r="E64" s="24">
        <v>435</v>
      </c>
      <c r="F64" s="24">
        <v>1129</v>
      </c>
      <c r="G64" s="25">
        <f t="shared" si="0"/>
        <v>1564</v>
      </c>
    </row>
    <row r="65" spans="2:8" x14ac:dyDescent="0.25">
      <c r="B65" s="75"/>
      <c r="C65" s="27" t="s">
        <v>411</v>
      </c>
      <c r="D65" s="28" t="s">
        <v>412</v>
      </c>
      <c r="E65" s="24">
        <v>6300</v>
      </c>
      <c r="F65" s="24"/>
      <c r="G65" s="25">
        <f t="shared" si="0"/>
        <v>6300</v>
      </c>
    </row>
    <row r="66" spans="2:8" x14ac:dyDescent="0.25">
      <c r="B66" s="75"/>
      <c r="C66" s="27" t="s">
        <v>413</v>
      </c>
      <c r="D66" s="28" t="s">
        <v>414</v>
      </c>
      <c r="E66" s="24">
        <v>775</v>
      </c>
      <c r="F66" s="24"/>
      <c r="G66" s="25">
        <f t="shared" si="0"/>
        <v>775</v>
      </c>
    </row>
    <row r="67" spans="2:8" x14ac:dyDescent="0.25">
      <c r="B67" s="75"/>
      <c r="C67" s="27" t="s">
        <v>415</v>
      </c>
      <c r="D67" s="28" t="s">
        <v>416</v>
      </c>
      <c r="E67" s="24">
        <v>378</v>
      </c>
      <c r="F67" s="24">
        <v>1620</v>
      </c>
      <c r="G67" s="25">
        <f t="shared" si="0"/>
        <v>1998</v>
      </c>
    </row>
    <row r="68" spans="2:8" x14ac:dyDescent="0.25">
      <c r="B68" s="75" t="s">
        <v>82</v>
      </c>
      <c r="C68" s="27" t="s">
        <v>83</v>
      </c>
      <c r="D68" s="28" t="s">
        <v>84</v>
      </c>
      <c r="E68" s="24">
        <v>3297</v>
      </c>
      <c r="F68" s="24"/>
      <c r="G68" s="25">
        <f t="shared" si="0"/>
        <v>3297</v>
      </c>
    </row>
    <row r="69" spans="2:8" x14ac:dyDescent="0.25">
      <c r="B69" s="77"/>
      <c r="C69" s="27" t="s">
        <v>85</v>
      </c>
      <c r="D69" s="28" t="s">
        <v>86</v>
      </c>
      <c r="E69" s="24">
        <v>46447.17</v>
      </c>
      <c r="F69" s="24"/>
      <c r="G69" s="25">
        <f t="shared" si="0"/>
        <v>46447.17</v>
      </c>
    </row>
    <row r="70" spans="2:8" x14ac:dyDescent="0.25">
      <c r="B70" s="46" t="s">
        <v>417</v>
      </c>
      <c r="C70" s="27" t="s">
        <v>418</v>
      </c>
      <c r="D70" s="28" t="s">
        <v>419</v>
      </c>
      <c r="E70" s="24">
        <v>29431</v>
      </c>
      <c r="F70" s="24"/>
      <c r="G70" s="25">
        <f t="shared" si="0"/>
        <v>29431</v>
      </c>
    </row>
    <row r="71" spans="2:8" x14ac:dyDescent="0.25">
      <c r="B71" s="75" t="s">
        <v>87</v>
      </c>
      <c r="C71" s="27" t="s">
        <v>88</v>
      </c>
      <c r="D71" s="28" t="s">
        <v>89</v>
      </c>
      <c r="E71" s="24">
        <v>760</v>
      </c>
      <c r="F71" s="24"/>
      <c r="G71" s="25">
        <f t="shared" si="0"/>
        <v>760</v>
      </c>
    </row>
    <row r="72" spans="2:8" x14ac:dyDescent="0.25">
      <c r="B72" s="75"/>
      <c r="C72" s="27" t="s">
        <v>584</v>
      </c>
      <c r="D72" s="28" t="s">
        <v>585</v>
      </c>
      <c r="E72" s="24"/>
      <c r="F72" s="24">
        <v>18918</v>
      </c>
      <c r="G72" s="25">
        <f t="shared" si="0"/>
        <v>18918</v>
      </c>
    </row>
    <row r="73" spans="2:8" x14ac:dyDescent="0.25">
      <c r="B73" s="75"/>
      <c r="C73" s="27" t="s">
        <v>90</v>
      </c>
      <c r="D73" s="28" t="s">
        <v>91</v>
      </c>
      <c r="E73" s="24">
        <v>5933</v>
      </c>
      <c r="F73" s="24">
        <v>60</v>
      </c>
      <c r="G73" s="25">
        <f t="shared" ref="G73:G136" si="1">SUM(E73:F73)</f>
        <v>5993</v>
      </c>
    </row>
    <row r="74" spans="2:8" x14ac:dyDescent="0.25">
      <c r="B74" s="75"/>
      <c r="C74" s="27" t="s">
        <v>92</v>
      </c>
      <c r="D74" s="28" t="s">
        <v>93</v>
      </c>
      <c r="E74" s="24">
        <v>43366.9</v>
      </c>
      <c r="F74" s="24">
        <v>6400.45</v>
      </c>
      <c r="G74" s="25">
        <f t="shared" si="1"/>
        <v>49767.35</v>
      </c>
    </row>
    <row r="75" spans="2:8" x14ac:dyDescent="0.25">
      <c r="B75" s="75"/>
      <c r="C75" s="27" t="s">
        <v>94</v>
      </c>
      <c r="D75" s="28" t="s">
        <v>95</v>
      </c>
      <c r="E75" s="24">
        <v>15858</v>
      </c>
      <c r="F75" s="24">
        <v>17910</v>
      </c>
      <c r="G75" s="25">
        <f t="shared" si="1"/>
        <v>33768</v>
      </c>
    </row>
    <row r="76" spans="2:8" x14ac:dyDescent="0.25">
      <c r="B76" s="75"/>
      <c r="C76" s="27" t="s">
        <v>96</v>
      </c>
      <c r="D76" s="28" t="s">
        <v>97</v>
      </c>
      <c r="E76" s="24">
        <v>6607</v>
      </c>
      <c r="F76" s="24">
        <v>4226</v>
      </c>
      <c r="G76" s="25">
        <f t="shared" si="1"/>
        <v>10833</v>
      </c>
    </row>
    <row r="77" spans="2:8" x14ac:dyDescent="0.25">
      <c r="B77" s="75"/>
      <c r="C77" s="27" t="s">
        <v>420</v>
      </c>
      <c r="D77" s="28" t="s">
        <v>421</v>
      </c>
      <c r="E77" s="24">
        <v>170</v>
      </c>
      <c r="F77" s="24"/>
      <c r="G77" s="25">
        <f t="shared" si="1"/>
        <v>170</v>
      </c>
      <c r="H77" s="32"/>
    </row>
    <row r="78" spans="2:8" x14ac:dyDescent="0.25">
      <c r="B78" s="75"/>
      <c r="C78" s="27" t="s">
        <v>98</v>
      </c>
      <c r="D78" s="28" t="s">
        <v>99</v>
      </c>
      <c r="E78" s="24">
        <v>7018</v>
      </c>
      <c r="F78" s="24">
        <v>210</v>
      </c>
      <c r="G78" s="25">
        <f t="shared" si="1"/>
        <v>7228</v>
      </c>
      <c r="H78" s="32"/>
    </row>
    <row r="79" spans="2:8" x14ac:dyDescent="0.25">
      <c r="B79" s="75"/>
      <c r="C79" s="27" t="s">
        <v>422</v>
      </c>
      <c r="D79" s="28" t="s">
        <v>423</v>
      </c>
      <c r="E79" s="24">
        <v>85</v>
      </c>
      <c r="F79" s="24"/>
      <c r="G79" s="25">
        <f t="shared" si="1"/>
        <v>85</v>
      </c>
    </row>
    <row r="80" spans="2:8" x14ac:dyDescent="0.25">
      <c r="B80" s="75"/>
      <c r="C80" s="27" t="s">
        <v>100</v>
      </c>
      <c r="D80" s="28" t="s">
        <v>101</v>
      </c>
      <c r="E80" s="24">
        <v>4506</v>
      </c>
      <c r="F80" s="24">
        <v>2810</v>
      </c>
      <c r="G80" s="25">
        <f t="shared" si="1"/>
        <v>7316</v>
      </c>
    </row>
    <row r="81" spans="2:7" x14ac:dyDescent="0.25">
      <c r="B81" s="75"/>
      <c r="C81" s="27" t="s">
        <v>102</v>
      </c>
      <c r="D81" s="28" t="s">
        <v>103</v>
      </c>
      <c r="E81" s="24">
        <v>1900</v>
      </c>
      <c r="F81" s="24">
        <v>500</v>
      </c>
      <c r="G81" s="25">
        <f t="shared" si="1"/>
        <v>2400</v>
      </c>
    </row>
    <row r="82" spans="2:7" x14ac:dyDescent="0.25">
      <c r="B82" s="75"/>
      <c r="C82" s="27" t="s">
        <v>424</v>
      </c>
      <c r="D82" s="28" t="s">
        <v>425</v>
      </c>
      <c r="E82" s="24">
        <v>4800</v>
      </c>
      <c r="F82" s="24"/>
      <c r="G82" s="25">
        <f t="shared" si="1"/>
        <v>4800</v>
      </c>
    </row>
    <row r="83" spans="2:7" x14ac:dyDescent="0.25">
      <c r="B83" s="75"/>
      <c r="C83" s="27" t="s">
        <v>104</v>
      </c>
      <c r="D83" s="28" t="s">
        <v>105</v>
      </c>
      <c r="E83" s="24">
        <v>27617.87</v>
      </c>
      <c r="F83" s="24">
        <v>21346.17</v>
      </c>
      <c r="G83" s="25">
        <f t="shared" si="1"/>
        <v>48964.039999999994</v>
      </c>
    </row>
    <row r="84" spans="2:7" x14ac:dyDescent="0.25">
      <c r="B84" s="75"/>
      <c r="C84" s="27" t="s">
        <v>106</v>
      </c>
      <c r="D84" s="28" t="s">
        <v>107</v>
      </c>
      <c r="E84" s="24">
        <v>262</v>
      </c>
      <c r="F84" s="24">
        <v>305</v>
      </c>
      <c r="G84" s="25">
        <f t="shared" si="1"/>
        <v>567</v>
      </c>
    </row>
    <row r="85" spans="2:7" x14ac:dyDescent="0.25">
      <c r="B85" s="75"/>
      <c r="C85" s="27" t="s">
        <v>426</v>
      </c>
      <c r="D85" s="28" t="s">
        <v>427</v>
      </c>
      <c r="E85" s="24">
        <v>1171.5</v>
      </c>
      <c r="F85" s="24">
        <v>1160</v>
      </c>
      <c r="G85" s="25">
        <f t="shared" si="1"/>
        <v>2331.5</v>
      </c>
    </row>
    <row r="86" spans="2:7" x14ac:dyDescent="0.25">
      <c r="B86" s="75"/>
      <c r="C86" s="27" t="s">
        <v>108</v>
      </c>
      <c r="D86" s="28" t="s">
        <v>109</v>
      </c>
      <c r="E86" s="24">
        <v>1450</v>
      </c>
      <c r="F86" s="24">
        <v>382</v>
      </c>
      <c r="G86" s="25">
        <f t="shared" si="1"/>
        <v>1832</v>
      </c>
    </row>
    <row r="87" spans="2:7" x14ac:dyDescent="0.25">
      <c r="B87" s="75"/>
      <c r="C87" s="27" t="s">
        <v>259</v>
      </c>
      <c r="D87" s="28" t="s">
        <v>260</v>
      </c>
      <c r="E87" s="24">
        <v>850</v>
      </c>
      <c r="F87" s="24">
        <v>800</v>
      </c>
      <c r="G87" s="25">
        <f t="shared" si="1"/>
        <v>1650</v>
      </c>
    </row>
    <row r="88" spans="2:7" x14ac:dyDescent="0.25">
      <c r="B88" s="75"/>
      <c r="C88" s="27" t="s">
        <v>110</v>
      </c>
      <c r="D88" s="28" t="s">
        <v>111</v>
      </c>
      <c r="E88" s="24">
        <v>6666</v>
      </c>
      <c r="F88" s="24"/>
      <c r="G88" s="25">
        <f t="shared" si="1"/>
        <v>6666</v>
      </c>
    </row>
    <row r="89" spans="2:7" x14ac:dyDescent="0.25">
      <c r="B89" s="75"/>
      <c r="C89" s="27" t="s">
        <v>112</v>
      </c>
      <c r="D89" s="28" t="s">
        <v>113</v>
      </c>
      <c r="E89" s="24">
        <v>8682</v>
      </c>
      <c r="F89" s="24"/>
      <c r="G89" s="25">
        <f t="shared" si="1"/>
        <v>8682</v>
      </c>
    </row>
    <row r="90" spans="2:7" x14ac:dyDescent="0.25">
      <c r="B90" s="75"/>
      <c r="C90" s="27" t="s">
        <v>261</v>
      </c>
      <c r="D90" s="28" t="s">
        <v>262</v>
      </c>
      <c r="E90" s="24">
        <v>1201.5</v>
      </c>
      <c r="F90" s="24">
        <v>12458</v>
      </c>
      <c r="G90" s="25">
        <f t="shared" si="1"/>
        <v>13659.5</v>
      </c>
    </row>
    <row r="91" spans="2:7" x14ac:dyDescent="0.25">
      <c r="B91" s="75"/>
      <c r="C91" s="27" t="s">
        <v>114</v>
      </c>
      <c r="D91" s="28" t="s">
        <v>115</v>
      </c>
      <c r="E91" s="24">
        <v>3100</v>
      </c>
      <c r="F91" s="24">
        <v>2500</v>
      </c>
      <c r="G91" s="25">
        <f t="shared" si="1"/>
        <v>5600</v>
      </c>
    </row>
    <row r="92" spans="2:7" x14ac:dyDescent="0.25">
      <c r="B92" s="75"/>
      <c r="C92" s="27" t="s">
        <v>265</v>
      </c>
      <c r="D92" s="28" t="s">
        <v>266</v>
      </c>
      <c r="E92" s="24">
        <v>7</v>
      </c>
      <c r="F92" s="24"/>
      <c r="G92" s="25">
        <f t="shared" si="1"/>
        <v>7</v>
      </c>
    </row>
    <row r="93" spans="2:7" x14ac:dyDescent="0.25">
      <c r="B93" s="75"/>
      <c r="C93" s="27" t="s">
        <v>116</v>
      </c>
      <c r="D93" s="28" t="s">
        <v>117</v>
      </c>
      <c r="E93" s="24">
        <v>25546.2</v>
      </c>
      <c r="F93" s="24">
        <v>23982</v>
      </c>
      <c r="G93" s="25">
        <f t="shared" si="1"/>
        <v>49528.2</v>
      </c>
    </row>
    <row r="94" spans="2:7" x14ac:dyDescent="0.25">
      <c r="B94" s="75"/>
      <c r="C94" s="27" t="s">
        <v>118</v>
      </c>
      <c r="D94" s="28" t="s">
        <v>119</v>
      </c>
      <c r="E94" s="24">
        <v>13744</v>
      </c>
      <c r="F94" s="24">
        <v>19399</v>
      </c>
      <c r="G94" s="25">
        <f t="shared" si="1"/>
        <v>33143</v>
      </c>
    </row>
    <row r="95" spans="2:7" x14ac:dyDescent="0.25">
      <c r="B95" s="75"/>
      <c r="C95" s="27" t="s">
        <v>428</v>
      </c>
      <c r="D95" s="28" t="s">
        <v>429</v>
      </c>
      <c r="E95" s="24">
        <v>2570</v>
      </c>
      <c r="F95" s="24">
        <v>2630</v>
      </c>
      <c r="G95" s="25">
        <f t="shared" si="1"/>
        <v>5200</v>
      </c>
    </row>
    <row r="96" spans="2:7" x14ac:dyDescent="0.25">
      <c r="B96" s="75"/>
      <c r="C96" s="27" t="s">
        <v>120</v>
      </c>
      <c r="D96" s="28" t="s">
        <v>121</v>
      </c>
      <c r="E96" s="24">
        <v>43522.5</v>
      </c>
      <c r="F96" s="24">
        <v>38898</v>
      </c>
      <c r="G96" s="25">
        <f t="shared" si="1"/>
        <v>82420.5</v>
      </c>
    </row>
    <row r="97" spans="2:7" x14ac:dyDescent="0.25">
      <c r="B97" s="75"/>
      <c r="C97" s="27" t="s">
        <v>430</v>
      </c>
      <c r="D97" s="28" t="s">
        <v>431</v>
      </c>
      <c r="E97" s="24">
        <v>13749</v>
      </c>
      <c r="F97" s="24"/>
      <c r="G97" s="25">
        <f t="shared" si="1"/>
        <v>13749</v>
      </c>
    </row>
    <row r="98" spans="2:7" x14ac:dyDescent="0.25">
      <c r="B98" s="75"/>
      <c r="C98" s="27" t="s">
        <v>586</v>
      </c>
      <c r="D98" s="28" t="s">
        <v>587</v>
      </c>
      <c r="E98" s="24"/>
      <c r="F98" s="24">
        <v>1875</v>
      </c>
      <c r="G98" s="25">
        <f t="shared" si="1"/>
        <v>1875</v>
      </c>
    </row>
    <row r="99" spans="2:7" x14ac:dyDescent="0.25">
      <c r="B99" s="75"/>
      <c r="C99" s="27" t="s">
        <v>122</v>
      </c>
      <c r="D99" s="28" t="s">
        <v>123</v>
      </c>
      <c r="E99" s="24">
        <v>1318.64</v>
      </c>
      <c r="F99" s="24">
        <v>51.28</v>
      </c>
      <c r="G99" s="25">
        <f t="shared" si="1"/>
        <v>1369.92</v>
      </c>
    </row>
    <row r="100" spans="2:7" x14ac:dyDescent="0.25">
      <c r="B100" s="75" t="s">
        <v>124</v>
      </c>
      <c r="C100" s="27" t="s">
        <v>125</v>
      </c>
      <c r="D100" s="28" t="s">
        <v>126</v>
      </c>
      <c r="E100" s="24">
        <v>2040</v>
      </c>
      <c r="F100" s="24">
        <v>3595</v>
      </c>
      <c r="G100" s="25">
        <f t="shared" si="1"/>
        <v>5635</v>
      </c>
    </row>
    <row r="101" spans="2:7" x14ac:dyDescent="0.25">
      <c r="B101" s="75"/>
      <c r="C101" s="27" t="s">
        <v>559</v>
      </c>
      <c r="D101" s="28" t="s">
        <v>560</v>
      </c>
      <c r="E101" s="24"/>
      <c r="F101" s="24">
        <v>25</v>
      </c>
      <c r="G101" s="25">
        <f t="shared" si="1"/>
        <v>25</v>
      </c>
    </row>
    <row r="102" spans="2:7" x14ac:dyDescent="0.25">
      <c r="B102" s="75"/>
      <c r="C102" s="27" t="s">
        <v>127</v>
      </c>
      <c r="D102" s="28" t="s">
        <v>128</v>
      </c>
      <c r="E102" s="24">
        <v>671</v>
      </c>
      <c r="F102" s="24">
        <v>1309.75</v>
      </c>
      <c r="G102" s="25">
        <f t="shared" si="1"/>
        <v>1980.75</v>
      </c>
    </row>
    <row r="103" spans="2:7" x14ac:dyDescent="0.25">
      <c r="B103" s="75"/>
      <c r="C103" s="27" t="s">
        <v>129</v>
      </c>
      <c r="D103" s="28" t="s">
        <v>130</v>
      </c>
      <c r="E103" s="24">
        <v>8777</v>
      </c>
      <c r="F103" s="24">
        <v>7230</v>
      </c>
      <c r="G103" s="25">
        <f t="shared" si="1"/>
        <v>16007</v>
      </c>
    </row>
    <row r="104" spans="2:7" x14ac:dyDescent="0.25">
      <c r="B104" s="75"/>
      <c r="C104" s="27" t="s">
        <v>131</v>
      </c>
      <c r="D104" s="28" t="s">
        <v>132</v>
      </c>
      <c r="E104" s="24">
        <v>18036</v>
      </c>
      <c r="F104" s="24">
        <v>18036</v>
      </c>
      <c r="G104" s="25">
        <f t="shared" si="1"/>
        <v>36072</v>
      </c>
    </row>
    <row r="105" spans="2:7" x14ac:dyDescent="0.25">
      <c r="B105" s="75"/>
      <c r="C105" s="27" t="s">
        <v>133</v>
      </c>
      <c r="D105" s="28" t="s">
        <v>134</v>
      </c>
      <c r="E105" s="24">
        <v>994</v>
      </c>
      <c r="F105" s="24">
        <v>260</v>
      </c>
      <c r="G105" s="25">
        <f t="shared" si="1"/>
        <v>1254</v>
      </c>
    </row>
    <row r="106" spans="2:7" x14ac:dyDescent="0.25">
      <c r="B106" s="75" t="s">
        <v>135</v>
      </c>
      <c r="C106" s="27" t="s">
        <v>432</v>
      </c>
      <c r="D106" s="28" t="s">
        <v>433</v>
      </c>
      <c r="E106" s="24">
        <v>672</v>
      </c>
      <c r="F106" s="24"/>
      <c r="G106" s="25">
        <f t="shared" si="1"/>
        <v>672</v>
      </c>
    </row>
    <row r="107" spans="2:7" x14ac:dyDescent="0.25">
      <c r="B107" s="75"/>
      <c r="C107" s="27" t="s">
        <v>136</v>
      </c>
      <c r="D107" s="28" t="s">
        <v>137</v>
      </c>
      <c r="E107" s="24">
        <v>61559</v>
      </c>
      <c r="F107" s="24">
        <v>33027</v>
      </c>
      <c r="G107" s="25">
        <f t="shared" si="1"/>
        <v>94586</v>
      </c>
    </row>
    <row r="108" spans="2:7" x14ac:dyDescent="0.25">
      <c r="B108" s="75"/>
      <c r="C108" s="27" t="s">
        <v>434</v>
      </c>
      <c r="D108" s="28" t="s">
        <v>435</v>
      </c>
      <c r="E108" s="24"/>
      <c r="F108" s="24">
        <v>755</v>
      </c>
      <c r="G108" s="25">
        <f t="shared" si="1"/>
        <v>755</v>
      </c>
    </row>
    <row r="109" spans="2:7" x14ac:dyDescent="0.25">
      <c r="B109" s="75"/>
      <c r="C109" s="27" t="s">
        <v>138</v>
      </c>
      <c r="D109" s="28" t="s">
        <v>139</v>
      </c>
      <c r="E109" s="24">
        <v>806</v>
      </c>
      <c r="F109" s="24">
        <v>9744</v>
      </c>
      <c r="G109" s="25">
        <f t="shared" si="1"/>
        <v>10550</v>
      </c>
    </row>
    <row r="110" spans="2:7" x14ac:dyDescent="0.25">
      <c r="B110" s="75" t="s">
        <v>436</v>
      </c>
      <c r="C110" s="27" t="s">
        <v>437</v>
      </c>
      <c r="D110" s="28" t="s">
        <v>438</v>
      </c>
      <c r="E110" s="24">
        <v>6598</v>
      </c>
      <c r="F110" s="24">
        <v>1051.3</v>
      </c>
      <c r="G110" s="25">
        <f t="shared" si="1"/>
        <v>7649.3</v>
      </c>
    </row>
    <row r="111" spans="2:7" x14ac:dyDescent="0.25">
      <c r="B111" s="75"/>
      <c r="C111" s="27" t="s">
        <v>439</v>
      </c>
      <c r="D111" s="28" t="s">
        <v>440</v>
      </c>
      <c r="E111" s="24">
        <v>7197</v>
      </c>
      <c r="F111" s="24"/>
      <c r="G111" s="25">
        <f t="shared" si="1"/>
        <v>7197</v>
      </c>
    </row>
    <row r="112" spans="2:7" x14ac:dyDescent="0.25">
      <c r="B112" s="75"/>
      <c r="C112" s="27" t="s">
        <v>441</v>
      </c>
      <c r="D112" s="28" t="s">
        <v>442</v>
      </c>
      <c r="E112" s="24">
        <v>1500</v>
      </c>
      <c r="F112" s="24"/>
      <c r="G112" s="25">
        <f t="shared" si="1"/>
        <v>1500</v>
      </c>
    </row>
    <row r="113" spans="2:7" x14ac:dyDescent="0.25">
      <c r="B113" s="75" t="s">
        <v>140</v>
      </c>
      <c r="C113" s="27" t="s">
        <v>141</v>
      </c>
      <c r="D113" s="28" t="s">
        <v>142</v>
      </c>
      <c r="E113" s="24">
        <v>73651.399999999994</v>
      </c>
      <c r="F113" s="24">
        <v>76506.899999999994</v>
      </c>
      <c r="G113" s="25">
        <f t="shared" si="1"/>
        <v>150158.29999999999</v>
      </c>
    </row>
    <row r="114" spans="2:7" x14ac:dyDescent="0.25">
      <c r="B114" s="75"/>
      <c r="C114" s="27" t="s">
        <v>143</v>
      </c>
      <c r="D114" s="28" t="s">
        <v>144</v>
      </c>
      <c r="E114" s="24">
        <v>32728.93</v>
      </c>
      <c r="F114" s="24">
        <v>17193.900000000001</v>
      </c>
      <c r="G114" s="25">
        <f t="shared" si="1"/>
        <v>49922.83</v>
      </c>
    </row>
    <row r="115" spans="2:7" x14ac:dyDescent="0.25">
      <c r="B115" s="75"/>
      <c r="C115" s="27" t="s">
        <v>145</v>
      </c>
      <c r="D115" s="28" t="s">
        <v>146</v>
      </c>
      <c r="E115" s="24">
        <v>1901</v>
      </c>
      <c r="F115" s="24">
        <v>1892</v>
      </c>
      <c r="G115" s="25">
        <f t="shared" si="1"/>
        <v>3793</v>
      </c>
    </row>
    <row r="116" spans="2:7" x14ac:dyDescent="0.25">
      <c r="B116" s="75"/>
      <c r="C116" s="27" t="s">
        <v>274</v>
      </c>
      <c r="D116" s="28" t="s">
        <v>275</v>
      </c>
      <c r="E116" s="24">
        <v>1923</v>
      </c>
      <c r="F116" s="24"/>
      <c r="G116" s="25">
        <f t="shared" si="1"/>
        <v>1923</v>
      </c>
    </row>
    <row r="117" spans="2:7" x14ac:dyDescent="0.25">
      <c r="B117" s="75"/>
      <c r="C117" s="27" t="s">
        <v>278</v>
      </c>
      <c r="D117" s="28" t="s">
        <v>279</v>
      </c>
      <c r="E117" s="24">
        <v>252</v>
      </c>
      <c r="F117" s="24"/>
      <c r="G117" s="25">
        <f t="shared" si="1"/>
        <v>252</v>
      </c>
    </row>
    <row r="118" spans="2:7" x14ac:dyDescent="0.25">
      <c r="B118" s="75"/>
      <c r="C118" s="27" t="s">
        <v>280</v>
      </c>
      <c r="D118" s="28" t="s">
        <v>281</v>
      </c>
      <c r="E118" s="24"/>
      <c r="F118" s="24">
        <v>13</v>
      </c>
      <c r="G118" s="25">
        <f t="shared" si="1"/>
        <v>13</v>
      </c>
    </row>
    <row r="119" spans="2:7" x14ac:dyDescent="0.25">
      <c r="B119" s="75"/>
      <c r="C119" s="27" t="s">
        <v>147</v>
      </c>
      <c r="D119" s="28" t="s">
        <v>148</v>
      </c>
      <c r="E119" s="24">
        <v>85</v>
      </c>
      <c r="F119" s="24">
        <v>264</v>
      </c>
      <c r="G119" s="25">
        <f t="shared" si="1"/>
        <v>349</v>
      </c>
    </row>
    <row r="120" spans="2:7" x14ac:dyDescent="0.25">
      <c r="B120" s="75"/>
      <c r="C120" s="27" t="s">
        <v>149</v>
      </c>
      <c r="D120" s="28" t="s">
        <v>150</v>
      </c>
      <c r="E120" s="24">
        <v>150</v>
      </c>
      <c r="F120" s="24"/>
      <c r="G120" s="25">
        <f t="shared" si="1"/>
        <v>150</v>
      </c>
    </row>
    <row r="121" spans="2:7" x14ac:dyDescent="0.25">
      <c r="B121" s="75" t="s">
        <v>284</v>
      </c>
      <c r="C121" s="27" t="s">
        <v>443</v>
      </c>
      <c r="D121" s="28" t="s">
        <v>444</v>
      </c>
      <c r="E121" s="24">
        <v>392</v>
      </c>
      <c r="F121" s="24"/>
      <c r="G121" s="25">
        <f t="shared" si="1"/>
        <v>392</v>
      </c>
    </row>
    <row r="122" spans="2:7" x14ac:dyDescent="0.25">
      <c r="B122" s="75"/>
      <c r="C122" s="27" t="s">
        <v>445</v>
      </c>
      <c r="D122" s="28" t="s">
        <v>446</v>
      </c>
      <c r="E122" s="24">
        <v>16428</v>
      </c>
      <c r="F122" s="24">
        <v>14756</v>
      </c>
      <c r="G122" s="25">
        <f t="shared" si="1"/>
        <v>31184</v>
      </c>
    </row>
    <row r="123" spans="2:7" x14ac:dyDescent="0.25">
      <c r="B123" s="75"/>
      <c r="C123" s="27" t="s">
        <v>447</v>
      </c>
      <c r="D123" s="28" t="s">
        <v>448</v>
      </c>
      <c r="E123" s="24">
        <v>840</v>
      </c>
      <c r="F123" s="24">
        <v>350</v>
      </c>
      <c r="G123" s="25">
        <f t="shared" si="1"/>
        <v>1190</v>
      </c>
    </row>
    <row r="124" spans="2:7" x14ac:dyDescent="0.25">
      <c r="B124" s="75" t="s">
        <v>151</v>
      </c>
      <c r="C124" s="27" t="s">
        <v>152</v>
      </c>
      <c r="D124" s="28" t="s">
        <v>153</v>
      </c>
      <c r="E124" s="24">
        <v>689</v>
      </c>
      <c r="F124" s="24"/>
      <c r="G124" s="25">
        <f t="shared" si="1"/>
        <v>689</v>
      </c>
    </row>
    <row r="125" spans="2:7" x14ac:dyDescent="0.25">
      <c r="B125" s="75"/>
      <c r="C125" s="27" t="s">
        <v>449</v>
      </c>
      <c r="D125" s="28" t="s">
        <v>450</v>
      </c>
      <c r="E125" s="24">
        <v>450</v>
      </c>
      <c r="F125" s="24">
        <v>700</v>
      </c>
      <c r="G125" s="25">
        <f t="shared" si="1"/>
        <v>1150</v>
      </c>
    </row>
    <row r="126" spans="2:7" x14ac:dyDescent="0.25">
      <c r="B126" s="75"/>
      <c r="C126" s="27" t="s">
        <v>291</v>
      </c>
      <c r="D126" s="28" t="s">
        <v>292</v>
      </c>
      <c r="E126" s="24"/>
      <c r="F126" s="24">
        <v>900</v>
      </c>
      <c r="G126" s="25">
        <f t="shared" si="1"/>
        <v>900</v>
      </c>
    </row>
    <row r="127" spans="2:7" x14ac:dyDescent="0.25">
      <c r="B127" s="75"/>
      <c r="C127" s="27" t="s">
        <v>154</v>
      </c>
      <c r="D127" s="28" t="s">
        <v>155</v>
      </c>
      <c r="E127" s="24">
        <v>540</v>
      </c>
      <c r="F127" s="24">
        <v>560</v>
      </c>
      <c r="G127" s="25">
        <f t="shared" si="1"/>
        <v>1100</v>
      </c>
    </row>
    <row r="128" spans="2:7" x14ac:dyDescent="0.25">
      <c r="B128" s="75"/>
      <c r="C128" s="27" t="s">
        <v>453</v>
      </c>
      <c r="D128" s="28" t="s">
        <v>454</v>
      </c>
      <c r="E128" s="24">
        <v>250</v>
      </c>
      <c r="F128" s="24">
        <v>300</v>
      </c>
      <c r="G128" s="25">
        <f t="shared" si="1"/>
        <v>550</v>
      </c>
    </row>
    <row r="129" spans="2:7" x14ac:dyDescent="0.25">
      <c r="B129" s="75" t="s">
        <v>156</v>
      </c>
      <c r="C129" s="27" t="s">
        <v>157</v>
      </c>
      <c r="D129" s="28" t="s">
        <v>158</v>
      </c>
      <c r="E129" s="24">
        <v>9194</v>
      </c>
      <c r="F129" s="24">
        <v>8498</v>
      </c>
      <c r="G129" s="25">
        <f t="shared" si="1"/>
        <v>17692</v>
      </c>
    </row>
    <row r="130" spans="2:7" x14ac:dyDescent="0.25">
      <c r="B130" s="75"/>
      <c r="C130" s="27" t="s">
        <v>159</v>
      </c>
      <c r="D130" s="28" t="s">
        <v>160</v>
      </c>
      <c r="E130" s="24">
        <v>480</v>
      </c>
      <c r="F130" s="24">
        <v>500</v>
      </c>
      <c r="G130" s="25">
        <f t="shared" si="1"/>
        <v>980</v>
      </c>
    </row>
    <row r="131" spans="2:7" x14ac:dyDescent="0.25">
      <c r="B131" s="75"/>
      <c r="C131" s="27" t="s">
        <v>455</v>
      </c>
      <c r="D131" s="28" t="s">
        <v>456</v>
      </c>
      <c r="E131" s="24"/>
      <c r="F131" s="24">
        <v>171</v>
      </c>
      <c r="G131" s="25">
        <f t="shared" si="1"/>
        <v>171</v>
      </c>
    </row>
    <row r="132" spans="2:7" x14ac:dyDescent="0.25">
      <c r="B132" s="75"/>
      <c r="C132" s="27" t="s">
        <v>161</v>
      </c>
      <c r="D132" s="28" t="s">
        <v>162</v>
      </c>
      <c r="E132" s="24">
        <v>3484</v>
      </c>
      <c r="F132" s="24">
        <v>1107</v>
      </c>
      <c r="G132" s="25">
        <f t="shared" si="1"/>
        <v>4591</v>
      </c>
    </row>
    <row r="133" spans="2:7" x14ac:dyDescent="0.25">
      <c r="B133" s="75" t="s">
        <v>163</v>
      </c>
      <c r="C133" s="27" t="s">
        <v>164</v>
      </c>
      <c r="D133" s="28" t="s">
        <v>165</v>
      </c>
      <c r="E133" s="24">
        <v>7328</v>
      </c>
      <c r="F133" s="24">
        <v>6693</v>
      </c>
      <c r="G133" s="25">
        <f t="shared" si="1"/>
        <v>14021</v>
      </c>
    </row>
    <row r="134" spans="2:7" x14ac:dyDescent="0.25">
      <c r="B134" s="75"/>
      <c r="C134" s="27" t="s">
        <v>351</v>
      </c>
      <c r="D134" s="28" t="s">
        <v>352</v>
      </c>
      <c r="E134" s="24">
        <v>450.03</v>
      </c>
      <c r="F134" s="24">
        <v>6038.0599999999995</v>
      </c>
      <c r="G134" s="25">
        <f t="shared" si="1"/>
        <v>6488.0899999999992</v>
      </c>
    </row>
    <row r="135" spans="2:7" x14ac:dyDescent="0.25">
      <c r="B135" s="75"/>
      <c r="C135" s="27" t="s">
        <v>166</v>
      </c>
      <c r="D135" s="28" t="s">
        <v>167</v>
      </c>
      <c r="E135" s="24">
        <v>1471</v>
      </c>
      <c r="F135" s="24"/>
      <c r="G135" s="25">
        <f t="shared" si="1"/>
        <v>1471</v>
      </c>
    </row>
    <row r="136" spans="2:7" x14ac:dyDescent="0.25">
      <c r="B136" s="75"/>
      <c r="C136" s="27" t="s">
        <v>588</v>
      </c>
      <c r="D136" s="28" t="s">
        <v>589</v>
      </c>
      <c r="E136" s="24"/>
      <c r="F136" s="24">
        <v>627</v>
      </c>
      <c r="G136" s="25">
        <f t="shared" si="1"/>
        <v>627</v>
      </c>
    </row>
    <row r="137" spans="2:7" x14ac:dyDescent="0.25">
      <c r="B137" s="75"/>
      <c r="C137" s="27" t="s">
        <v>457</v>
      </c>
      <c r="D137" s="28" t="s">
        <v>458</v>
      </c>
      <c r="E137" s="24">
        <v>560</v>
      </c>
      <c r="F137" s="24">
        <v>500</v>
      </c>
      <c r="G137" s="25">
        <f t="shared" ref="G137:G165" si="2">SUM(E137:F137)</f>
        <v>1060</v>
      </c>
    </row>
    <row r="138" spans="2:7" x14ac:dyDescent="0.25">
      <c r="B138" s="75"/>
      <c r="C138" s="27" t="s">
        <v>459</v>
      </c>
      <c r="D138" s="28" t="s">
        <v>460</v>
      </c>
      <c r="E138" s="24">
        <v>344</v>
      </c>
      <c r="F138" s="24"/>
      <c r="G138" s="25">
        <f t="shared" si="2"/>
        <v>344</v>
      </c>
    </row>
    <row r="139" spans="2:7" x14ac:dyDescent="0.25">
      <c r="B139" s="75"/>
      <c r="C139" s="27" t="s">
        <v>461</v>
      </c>
      <c r="D139" s="28" t="s">
        <v>462</v>
      </c>
      <c r="E139" s="24">
        <v>520</v>
      </c>
      <c r="F139" s="24">
        <v>16</v>
      </c>
      <c r="G139" s="25">
        <f t="shared" si="2"/>
        <v>536</v>
      </c>
    </row>
    <row r="140" spans="2:7" x14ac:dyDescent="0.25">
      <c r="B140" s="75"/>
      <c r="C140" s="27" t="s">
        <v>353</v>
      </c>
      <c r="D140" s="28" t="s">
        <v>354</v>
      </c>
      <c r="E140" s="24">
        <v>2225</v>
      </c>
      <c r="F140" s="24">
        <v>229</v>
      </c>
      <c r="G140" s="25">
        <f t="shared" si="2"/>
        <v>2454</v>
      </c>
    </row>
    <row r="141" spans="2:7" x14ac:dyDescent="0.25">
      <c r="B141" s="75"/>
      <c r="C141" s="27" t="s">
        <v>463</v>
      </c>
      <c r="D141" s="28" t="s">
        <v>464</v>
      </c>
      <c r="E141" s="24">
        <v>4904</v>
      </c>
      <c r="F141" s="24">
        <v>271.5</v>
      </c>
      <c r="G141" s="25">
        <f t="shared" si="2"/>
        <v>5175.5</v>
      </c>
    </row>
    <row r="142" spans="2:7" x14ac:dyDescent="0.25">
      <c r="B142" s="75" t="s">
        <v>168</v>
      </c>
      <c r="C142" s="27" t="s">
        <v>169</v>
      </c>
      <c r="D142" s="28" t="s">
        <v>170</v>
      </c>
      <c r="E142" s="24">
        <v>2046</v>
      </c>
      <c r="F142" s="24">
        <v>3129</v>
      </c>
      <c r="G142" s="25">
        <f t="shared" si="2"/>
        <v>5175</v>
      </c>
    </row>
    <row r="143" spans="2:7" x14ac:dyDescent="0.25">
      <c r="B143" s="75"/>
      <c r="C143" s="27" t="s">
        <v>171</v>
      </c>
      <c r="D143" s="28" t="s">
        <v>172</v>
      </c>
      <c r="E143" s="24">
        <v>10216.92</v>
      </c>
      <c r="F143" s="24">
        <v>8886.2000000000007</v>
      </c>
      <c r="G143" s="25">
        <f t="shared" si="2"/>
        <v>19103.120000000003</v>
      </c>
    </row>
    <row r="144" spans="2:7" x14ac:dyDescent="0.25">
      <c r="B144" s="75"/>
      <c r="C144" s="27" t="s">
        <v>173</v>
      </c>
      <c r="D144" s="28" t="s">
        <v>174</v>
      </c>
      <c r="E144" s="24">
        <v>11873</v>
      </c>
      <c r="F144" s="24">
        <v>13380.5</v>
      </c>
      <c r="G144" s="25">
        <f t="shared" si="2"/>
        <v>25253.5</v>
      </c>
    </row>
    <row r="145" spans="2:7" x14ac:dyDescent="0.25">
      <c r="B145" s="75"/>
      <c r="C145" s="27" t="s">
        <v>175</v>
      </c>
      <c r="D145" s="28" t="s">
        <v>176</v>
      </c>
      <c r="E145" s="24">
        <v>11986</v>
      </c>
      <c r="F145" s="24">
        <v>800</v>
      </c>
      <c r="G145" s="25">
        <f t="shared" si="2"/>
        <v>12786</v>
      </c>
    </row>
    <row r="146" spans="2:7" x14ac:dyDescent="0.25">
      <c r="B146" s="75"/>
      <c r="C146" s="27" t="s">
        <v>177</v>
      </c>
      <c r="D146" s="28" t="s">
        <v>178</v>
      </c>
      <c r="E146" s="24">
        <v>6631</v>
      </c>
      <c r="F146" s="24">
        <v>4442</v>
      </c>
      <c r="G146" s="25">
        <f t="shared" si="2"/>
        <v>11073</v>
      </c>
    </row>
    <row r="147" spans="2:7" x14ac:dyDescent="0.25">
      <c r="B147" s="75"/>
      <c r="C147" s="27" t="s">
        <v>179</v>
      </c>
      <c r="D147" s="28" t="s">
        <v>180</v>
      </c>
      <c r="E147" s="24">
        <v>16158</v>
      </c>
      <c r="F147" s="24">
        <v>3791</v>
      </c>
      <c r="G147" s="25">
        <f t="shared" si="2"/>
        <v>19949</v>
      </c>
    </row>
    <row r="148" spans="2:7" x14ac:dyDescent="0.25">
      <c r="B148" s="75"/>
      <c r="C148" s="27" t="s">
        <v>310</v>
      </c>
      <c r="D148" s="28" t="s">
        <v>311</v>
      </c>
      <c r="E148" s="24">
        <v>32556.5</v>
      </c>
      <c r="F148" s="24"/>
      <c r="G148" s="25">
        <f t="shared" si="2"/>
        <v>32556.5</v>
      </c>
    </row>
    <row r="149" spans="2:7" x14ac:dyDescent="0.25">
      <c r="B149" s="75"/>
      <c r="C149" s="27" t="s">
        <v>181</v>
      </c>
      <c r="D149" s="28" t="s">
        <v>182</v>
      </c>
      <c r="E149" s="24">
        <v>26041.13</v>
      </c>
      <c r="F149" s="24">
        <v>566</v>
      </c>
      <c r="G149" s="25">
        <f t="shared" si="2"/>
        <v>26607.13</v>
      </c>
    </row>
    <row r="150" spans="2:7" x14ac:dyDescent="0.25">
      <c r="B150" s="75"/>
      <c r="C150" s="27" t="s">
        <v>183</v>
      </c>
      <c r="D150" s="28" t="s">
        <v>184</v>
      </c>
      <c r="E150" s="24">
        <v>3784</v>
      </c>
      <c r="F150" s="24">
        <v>1000</v>
      </c>
      <c r="G150" s="25">
        <f t="shared" si="2"/>
        <v>4784</v>
      </c>
    </row>
    <row r="151" spans="2:7" x14ac:dyDescent="0.25">
      <c r="B151" s="75"/>
      <c r="C151" s="27" t="s">
        <v>185</v>
      </c>
      <c r="D151" s="28" t="s">
        <v>186</v>
      </c>
      <c r="E151" s="24">
        <v>1896</v>
      </c>
      <c r="F151" s="24">
        <v>600</v>
      </c>
      <c r="G151" s="25">
        <f t="shared" si="2"/>
        <v>2496</v>
      </c>
    </row>
    <row r="152" spans="2:7" x14ac:dyDescent="0.25">
      <c r="B152" s="75"/>
      <c r="C152" s="27" t="s">
        <v>465</v>
      </c>
      <c r="D152" s="28" t="s">
        <v>466</v>
      </c>
      <c r="E152" s="24">
        <v>2607.5</v>
      </c>
      <c r="F152" s="24">
        <v>2590</v>
      </c>
      <c r="G152" s="25">
        <f t="shared" si="2"/>
        <v>5197.5</v>
      </c>
    </row>
    <row r="153" spans="2:7" x14ac:dyDescent="0.25">
      <c r="B153" s="75"/>
      <c r="C153" s="27" t="s">
        <v>187</v>
      </c>
      <c r="D153" s="28" t="s">
        <v>188</v>
      </c>
      <c r="E153" s="24">
        <v>12018</v>
      </c>
      <c r="F153" s="24">
        <v>15169</v>
      </c>
      <c r="G153" s="25">
        <f t="shared" si="2"/>
        <v>27187</v>
      </c>
    </row>
    <row r="154" spans="2:7" x14ac:dyDescent="0.25">
      <c r="B154" s="75"/>
      <c r="C154" s="27" t="s">
        <v>189</v>
      </c>
      <c r="D154" s="28" t="s">
        <v>190</v>
      </c>
      <c r="E154" s="24">
        <v>27627</v>
      </c>
      <c r="F154" s="24">
        <v>1484</v>
      </c>
      <c r="G154" s="25">
        <f t="shared" si="2"/>
        <v>29111</v>
      </c>
    </row>
    <row r="155" spans="2:7" x14ac:dyDescent="0.25">
      <c r="B155" s="75" t="s">
        <v>191</v>
      </c>
      <c r="C155" s="27" t="s">
        <v>192</v>
      </c>
      <c r="D155" s="28" t="s">
        <v>193</v>
      </c>
      <c r="E155" s="24">
        <v>3428</v>
      </c>
      <c r="F155" s="24"/>
      <c r="G155" s="25">
        <f t="shared" si="2"/>
        <v>3428</v>
      </c>
    </row>
    <row r="156" spans="2:7" x14ac:dyDescent="0.25">
      <c r="B156" s="75"/>
      <c r="C156" s="27" t="s">
        <v>194</v>
      </c>
      <c r="D156" s="28" t="s">
        <v>195</v>
      </c>
      <c r="E156" s="24">
        <v>1727</v>
      </c>
      <c r="F156" s="24">
        <v>2041</v>
      </c>
      <c r="G156" s="25">
        <f t="shared" si="2"/>
        <v>3768</v>
      </c>
    </row>
    <row r="157" spans="2:7" x14ac:dyDescent="0.25">
      <c r="B157" s="75"/>
      <c r="C157" s="27" t="s">
        <v>196</v>
      </c>
      <c r="D157" s="28" t="s">
        <v>197</v>
      </c>
      <c r="E157" s="24">
        <v>6133.65</v>
      </c>
      <c r="F157" s="24">
        <v>3718.25</v>
      </c>
      <c r="G157" s="25">
        <f t="shared" si="2"/>
        <v>9851.9</v>
      </c>
    </row>
    <row r="158" spans="2:7" x14ac:dyDescent="0.25">
      <c r="B158" s="75"/>
      <c r="C158" s="27" t="s">
        <v>314</v>
      </c>
      <c r="D158" s="28" t="s">
        <v>315</v>
      </c>
      <c r="E158" s="24">
        <v>2494</v>
      </c>
      <c r="F158" s="24"/>
      <c r="G158" s="25">
        <f t="shared" si="2"/>
        <v>2494</v>
      </c>
    </row>
    <row r="159" spans="2:7" x14ac:dyDescent="0.25">
      <c r="B159" s="75"/>
      <c r="C159" s="27" t="s">
        <v>198</v>
      </c>
      <c r="D159" s="28" t="s">
        <v>199</v>
      </c>
      <c r="E159" s="24">
        <v>4880</v>
      </c>
      <c r="F159" s="24">
        <v>5905</v>
      </c>
      <c r="G159" s="25">
        <f t="shared" si="2"/>
        <v>10785</v>
      </c>
    </row>
    <row r="160" spans="2:7" x14ac:dyDescent="0.25">
      <c r="B160" s="75"/>
      <c r="C160" s="27" t="s">
        <v>200</v>
      </c>
      <c r="D160" s="28" t="s">
        <v>201</v>
      </c>
      <c r="E160" s="24">
        <v>13611</v>
      </c>
      <c r="F160" s="24"/>
      <c r="G160" s="25">
        <f t="shared" si="2"/>
        <v>13611</v>
      </c>
    </row>
    <row r="161" spans="2:7" x14ac:dyDescent="0.25">
      <c r="B161" s="75"/>
      <c r="C161" s="27" t="s">
        <v>467</v>
      </c>
      <c r="D161" s="28" t="s">
        <v>468</v>
      </c>
      <c r="E161" s="24">
        <v>240</v>
      </c>
      <c r="F161" s="24"/>
      <c r="G161" s="25">
        <f t="shared" si="2"/>
        <v>240</v>
      </c>
    </row>
    <row r="162" spans="2:7" x14ac:dyDescent="0.25">
      <c r="B162" s="75"/>
      <c r="C162" s="27" t="s">
        <v>202</v>
      </c>
      <c r="D162" s="28" t="s">
        <v>203</v>
      </c>
      <c r="E162" s="24">
        <v>19981.5</v>
      </c>
      <c r="F162" s="24">
        <v>4501</v>
      </c>
      <c r="G162" s="25">
        <f t="shared" si="2"/>
        <v>24482.5</v>
      </c>
    </row>
    <row r="163" spans="2:7" x14ac:dyDescent="0.25">
      <c r="B163" s="75"/>
      <c r="C163" s="27" t="s">
        <v>469</v>
      </c>
      <c r="D163" s="28" t="s">
        <v>470</v>
      </c>
      <c r="E163" s="24">
        <v>2010</v>
      </c>
      <c r="F163" s="24">
        <v>3000</v>
      </c>
      <c r="G163" s="25">
        <f t="shared" si="2"/>
        <v>5010</v>
      </c>
    </row>
    <row r="164" spans="2:7" x14ac:dyDescent="0.25">
      <c r="B164" s="75"/>
      <c r="C164" s="27" t="s">
        <v>204</v>
      </c>
      <c r="D164" s="28" t="s">
        <v>205</v>
      </c>
      <c r="E164" s="24">
        <v>4750</v>
      </c>
      <c r="F164" s="24">
        <v>885</v>
      </c>
      <c r="G164" s="25">
        <f t="shared" si="2"/>
        <v>5635</v>
      </c>
    </row>
    <row r="165" spans="2:7" x14ac:dyDescent="0.25">
      <c r="B165" s="77"/>
      <c r="C165" s="27" t="s">
        <v>206</v>
      </c>
      <c r="D165" s="28" t="s">
        <v>207</v>
      </c>
      <c r="E165" s="24">
        <v>3977.79</v>
      </c>
      <c r="F165" s="24">
        <v>1936.64</v>
      </c>
      <c r="G165" s="25">
        <f t="shared" si="2"/>
        <v>5914.43</v>
      </c>
    </row>
    <row r="166" spans="2:7" x14ac:dyDescent="0.25">
      <c r="B166" s="83" t="s">
        <v>16</v>
      </c>
      <c r="C166" s="84"/>
      <c r="D166" s="85"/>
      <c r="E166" s="39">
        <f>SUM(E5:E165)</f>
        <v>986872.13000000024</v>
      </c>
      <c r="F166" s="39">
        <f>SUM(F5:F165)</f>
        <v>619833.51000000013</v>
      </c>
      <c r="G166" s="49">
        <f>SUM(G7:G165)</f>
        <v>1606705.6400000001</v>
      </c>
    </row>
    <row r="168" spans="2:7" x14ac:dyDescent="0.25">
      <c r="B168" s="54" t="s">
        <v>590</v>
      </c>
    </row>
  </sheetData>
  <mergeCells count="26">
    <mergeCell ref="B71:B99"/>
    <mergeCell ref="B68:B69"/>
    <mergeCell ref="B166:D166"/>
    <mergeCell ref="B121:B123"/>
    <mergeCell ref="B113:B120"/>
    <mergeCell ref="B110:B112"/>
    <mergeCell ref="B106:B109"/>
    <mergeCell ref="B100:B105"/>
    <mergeCell ref="B1:G1"/>
    <mergeCell ref="B2:G2"/>
    <mergeCell ref="B3:G3"/>
    <mergeCell ref="B4:D4"/>
    <mergeCell ref="B5:G5"/>
    <mergeCell ref="B155:B165"/>
    <mergeCell ref="B142:B154"/>
    <mergeCell ref="B133:B141"/>
    <mergeCell ref="B129:B132"/>
    <mergeCell ref="B124:B128"/>
    <mergeCell ref="B16:B37"/>
    <mergeCell ref="B14:B15"/>
    <mergeCell ref="B9:B12"/>
    <mergeCell ref="B61:B67"/>
    <mergeCell ref="B55:B60"/>
    <mergeCell ref="B52:B54"/>
    <mergeCell ref="B49:B51"/>
    <mergeCell ref="B38:B48"/>
  </mergeCells>
  <hyperlinks>
    <hyperlink ref="B168" location="'CLASIFICACION UPME'!A1" display="Regresar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B14" sqref="B14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28.85546875" customWidth="1"/>
    <col min="4" max="4" width="12.5703125" bestFit="1" customWidth="1"/>
    <col min="5" max="5" width="25.42578125" bestFit="1" customWidth="1"/>
    <col min="6" max="6" width="30.28515625" bestFit="1" customWidth="1"/>
  </cols>
  <sheetData>
    <row r="1" spans="2:8" ht="15.75" x14ac:dyDescent="0.25">
      <c r="B1" s="57" t="s">
        <v>0</v>
      </c>
      <c r="C1" s="57"/>
      <c r="D1" s="57"/>
      <c r="E1" s="57"/>
      <c r="F1" s="57"/>
    </row>
    <row r="2" spans="2:8" ht="15.75" x14ac:dyDescent="0.25">
      <c r="B2" s="57" t="s">
        <v>1</v>
      </c>
      <c r="C2" s="57"/>
      <c r="D2" s="57"/>
      <c r="E2" s="57"/>
      <c r="F2" s="57"/>
    </row>
    <row r="3" spans="2:8" ht="15.75" x14ac:dyDescent="0.25">
      <c r="B3" s="57" t="s">
        <v>2</v>
      </c>
      <c r="C3" s="57"/>
      <c r="D3" s="57"/>
      <c r="E3" s="57"/>
      <c r="F3" s="57"/>
    </row>
    <row r="4" spans="2:8" ht="15.75" thickBot="1" x14ac:dyDescent="0.3">
      <c r="B4" s="78"/>
      <c r="C4" s="78"/>
      <c r="D4" s="78"/>
    </row>
    <row r="5" spans="2:8" ht="15" customHeight="1" x14ac:dyDescent="0.25">
      <c r="B5" s="79" t="s">
        <v>474</v>
      </c>
      <c r="C5" s="80"/>
      <c r="D5" s="80"/>
      <c r="E5" s="80"/>
      <c r="F5" s="82"/>
    </row>
    <row r="6" spans="2:8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  <c r="F6" s="20" t="s">
        <v>23</v>
      </c>
    </row>
    <row r="7" spans="2:8" x14ac:dyDescent="0.25">
      <c r="B7" s="21" t="s">
        <v>209</v>
      </c>
      <c r="C7" s="21" t="s">
        <v>209</v>
      </c>
      <c r="D7" s="21" t="s">
        <v>209</v>
      </c>
      <c r="E7" s="21" t="s">
        <v>209</v>
      </c>
      <c r="F7" s="21" t="s">
        <v>209</v>
      </c>
    </row>
    <row r="8" spans="2:8" x14ac:dyDescent="0.25">
      <c r="B8" s="33"/>
      <c r="C8" s="34"/>
      <c r="D8" s="35"/>
    </row>
    <row r="9" spans="2:8" x14ac:dyDescent="0.25">
      <c r="B9" s="38" t="s">
        <v>208</v>
      </c>
      <c r="C9" s="38"/>
      <c r="D9" s="38"/>
      <c r="E9" s="39" t="s">
        <v>209</v>
      </c>
      <c r="F9" s="39"/>
    </row>
    <row r="12" spans="2:8" x14ac:dyDescent="0.25">
      <c r="B12" s="15" t="s">
        <v>17</v>
      </c>
      <c r="F12" s="16"/>
      <c r="G12" s="17"/>
    </row>
    <row r="13" spans="2:8" x14ac:dyDescent="0.25">
      <c r="B13" s="86" t="s">
        <v>18</v>
      </c>
      <c r="C13" s="86"/>
      <c r="D13" s="86"/>
      <c r="E13" s="86"/>
      <c r="F13" s="86"/>
      <c r="G13" s="86"/>
      <c r="H13" s="86"/>
    </row>
    <row r="14" spans="2:8" x14ac:dyDescent="0.25">
      <c r="B14" s="54" t="s">
        <v>590</v>
      </c>
    </row>
    <row r="25" spans="5:5" x14ac:dyDescent="0.25">
      <c r="E25" t="s">
        <v>210</v>
      </c>
    </row>
  </sheetData>
  <mergeCells count="6">
    <mergeCell ref="B13:H13"/>
    <mergeCell ref="B1:F1"/>
    <mergeCell ref="B2:F2"/>
    <mergeCell ref="B3:F3"/>
    <mergeCell ref="B4:D4"/>
    <mergeCell ref="B5:F5"/>
  </mergeCells>
  <hyperlinks>
    <hyperlink ref="B14" location="'CLASIFICACION UPME'!A1" display="Regresar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14" sqref="B14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35.42578125" customWidth="1"/>
    <col min="5" max="5" width="25.42578125" bestFit="1" customWidth="1"/>
    <col min="6" max="6" width="30.28515625" bestFit="1" customWidth="1"/>
  </cols>
  <sheetData>
    <row r="1" spans="2:8" ht="15.75" x14ac:dyDescent="0.25">
      <c r="B1" s="57" t="s">
        <v>0</v>
      </c>
      <c r="C1" s="57"/>
      <c r="D1" s="57"/>
      <c r="E1" s="57"/>
      <c r="F1" s="57"/>
    </row>
    <row r="2" spans="2:8" ht="15.75" x14ac:dyDescent="0.25">
      <c r="B2" s="57" t="s">
        <v>1</v>
      </c>
      <c r="C2" s="57"/>
      <c r="D2" s="57"/>
      <c r="E2" s="57"/>
      <c r="F2" s="57"/>
    </row>
    <row r="3" spans="2:8" ht="15.75" x14ac:dyDescent="0.25">
      <c r="B3" s="57" t="s">
        <v>2</v>
      </c>
      <c r="C3" s="57"/>
      <c r="D3" s="57"/>
      <c r="E3" s="57"/>
      <c r="F3" s="57"/>
    </row>
    <row r="4" spans="2:8" ht="15.75" thickBot="1" x14ac:dyDescent="0.3">
      <c r="B4" s="60"/>
      <c r="C4" s="60"/>
      <c r="D4" s="60"/>
    </row>
    <row r="5" spans="2:8" x14ac:dyDescent="0.25">
      <c r="B5" s="79" t="s">
        <v>475</v>
      </c>
      <c r="C5" s="80"/>
      <c r="D5" s="80"/>
      <c r="E5" s="80"/>
      <c r="F5" s="82"/>
    </row>
    <row r="6" spans="2:8" ht="22.5" customHeight="1" thickBot="1" x14ac:dyDescent="0.3">
      <c r="B6" s="18" t="s">
        <v>19</v>
      </c>
      <c r="C6" s="19" t="s">
        <v>20</v>
      </c>
      <c r="D6" s="19" t="s">
        <v>21</v>
      </c>
      <c r="E6" s="19" t="s">
        <v>22</v>
      </c>
      <c r="F6" s="20" t="s">
        <v>23</v>
      </c>
    </row>
    <row r="7" spans="2:8" x14ac:dyDescent="0.25">
      <c r="B7" s="21" t="s">
        <v>209</v>
      </c>
      <c r="C7" s="21" t="s">
        <v>209</v>
      </c>
      <c r="D7" s="21" t="s">
        <v>209</v>
      </c>
      <c r="E7" s="21" t="s">
        <v>209</v>
      </c>
      <c r="F7" s="21" t="s">
        <v>209</v>
      </c>
    </row>
    <row r="8" spans="2:8" x14ac:dyDescent="0.25">
      <c r="B8" s="33"/>
      <c r="C8" s="34"/>
      <c r="D8" s="35"/>
    </row>
    <row r="9" spans="2:8" x14ac:dyDescent="0.25">
      <c r="B9" s="38" t="s">
        <v>208</v>
      </c>
      <c r="C9" s="38"/>
      <c r="D9" s="38"/>
      <c r="E9" s="39" t="s">
        <v>209</v>
      </c>
      <c r="F9" s="39"/>
    </row>
    <row r="12" spans="2:8" x14ac:dyDescent="0.25">
      <c r="B12" s="15" t="s">
        <v>17</v>
      </c>
      <c r="F12" s="16"/>
      <c r="G12" s="17"/>
    </row>
    <row r="13" spans="2:8" ht="15" customHeight="1" x14ac:dyDescent="0.25">
      <c r="B13" s="86" t="s">
        <v>18</v>
      </c>
      <c r="C13" s="86"/>
      <c r="D13" s="86"/>
      <c r="E13" s="86"/>
      <c r="F13" s="86"/>
      <c r="G13" s="86"/>
      <c r="H13" s="86"/>
    </row>
    <row r="14" spans="2:8" x14ac:dyDescent="0.25">
      <c r="B14" s="54" t="s">
        <v>590</v>
      </c>
    </row>
  </sheetData>
  <mergeCells count="6">
    <mergeCell ref="B13:H13"/>
    <mergeCell ref="B1:F1"/>
    <mergeCell ref="B2:F2"/>
    <mergeCell ref="B3:F3"/>
    <mergeCell ref="B4:D4"/>
    <mergeCell ref="B5:F5"/>
  </mergeCells>
  <hyperlinks>
    <hyperlink ref="B14" location="'CLASIFICACION UPME'!A1" display="Regresar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6"/>
  <sheetViews>
    <sheetView topLeftCell="A183" workbookViewId="0">
      <selection activeCell="D15" sqref="D15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5" width="25.42578125" bestFit="1" customWidth="1"/>
    <col min="6" max="6" width="25.42578125" customWidth="1"/>
    <col min="7" max="7" width="20.7109375" bestFit="1" customWidth="1"/>
    <col min="11" max="11" width="13.85546875" bestFit="1" customWidth="1"/>
  </cols>
  <sheetData>
    <row r="1" spans="2:11" ht="15.75" x14ac:dyDescent="0.25">
      <c r="B1" s="57" t="s">
        <v>0</v>
      </c>
      <c r="C1" s="57"/>
      <c r="D1" s="57"/>
      <c r="E1" s="57"/>
      <c r="F1" s="57"/>
      <c r="G1" s="57"/>
    </row>
    <row r="2" spans="2:11" ht="15.75" x14ac:dyDescent="0.25">
      <c r="B2" s="57" t="s">
        <v>1</v>
      </c>
      <c r="C2" s="57"/>
      <c r="D2" s="57"/>
      <c r="E2" s="57"/>
      <c r="F2" s="57"/>
      <c r="G2" s="57"/>
    </row>
    <row r="3" spans="2:11" ht="15.75" x14ac:dyDescent="0.25">
      <c r="B3" s="57" t="s">
        <v>2</v>
      </c>
      <c r="C3" s="57"/>
      <c r="D3" s="57"/>
      <c r="E3" s="57"/>
      <c r="F3" s="57"/>
      <c r="G3" s="57"/>
    </row>
    <row r="4" spans="2:11" ht="15.75" thickBot="1" x14ac:dyDescent="0.3">
      <c r="B4" s="60"/>
      <c r="C4" s="60"/>
      <c r="D4" s="60"/>
    </row>
    <row r="5" spans="2:11" x14ac:dyDescent="0.25">
      <c r="B5" s="79" t="s">
        <v>521</v>
      </c>
      <c r="C5" s="80"/>
      <c r="D5" s="80"/>
      <c r="E5" s="80"/>
      <c r="F5" s="81"/>
      <c r="G5" s="82"/>
    </row>
    <row r="6" spans="2:11" ht="15.75" thickBot="1" x14ac:dyDescent="0.3">
      <c r="B6" s="55" t="s">
        <v>19</v>
      </c>
      <c r="C6" s="19" t="s">
        <v>20</v>
      </c>
      <c r="D6" s="19" t="s">
        <v>21</v>
      </c>
      <c r="E6" s="19" t="s">
        <v>363</v>
      </c>
      <c r="F6" s="45" t="s">
        <v>364</v>
      </c>
      <c r="G6" s="20" t="s">
        <v>522</v>
      </c>
    </row>
    <row r="7" spans="2:11" x14ac:dyDescent="0.25">
      <c r="B7" s="87" t="s">
        <v>27</v>
      </c>
      <c r="C7" s="22" t="s">
        <v>211</v>
      </c>
      <c r="D7" s="23" t="s">
        <v>212</v>
      </c>
      <c r="E7" s="24">
        <v>34060</v>
      </c>
      <c r="F7" s="30">
        <v>31009</v>
      </c>
      <c r="G7" s="30">
        <f t="shared" ref="G7:G70" si="0">SUM(E7:F7)</f>
        <v>65069</v>
      </c>
      <c r="K7" s="32"/>
    </row>
    <row r="8" spans="2:11" x14ac:dyDescent="0.25">
      <c r="B8" s="87"/>
      <c r="C8" s="27" t="s">
        <v>213</v>
      </c>
      <c r="D8" s="28" t="s">
        <v>214</v>
      </c>
      <c r="E8" s="29">
        <v>11924</v>
      </c>
      <c r="F8" s="30">
        <v>23980</v>
      </c>
      <c r="G8" s="30">
        <f t="shared" si="0"/>
        <v>35904</v>
      </c>
      <c r="K8" s="32"/>
    </row>
    <row r="9" spans="2:11" x14ac:dyDescent="0.25">
      <c r="B9" s="87" t="s">
        <v>321</v>
      </c>
      <c r="C9" s="22" t="s">
        <v>365</v>
      </c>
      <c r="D9" s="23" t="s">
        <v>366</v>
      </c>
      <c r="E9" s="24">
        <v>54560.4</v>
      </c>
      <c r="F9" s="30">
        <v>12567</v>
      </c>
      <c r="G9" s="30">
        <f t="shared" si="0"/>
        <v>67127.399999999994</v>
      </c>
      <c r="K9" s="32"/>
    </row>
    <row r="10" spans="2:11" x14ac:dyDescent="0.25">
      <c r="B10" s="87"/>
      <c r="C10" s="27" t="s">
        <v>367</v>
      </c>
      <c r="D10" s="28" t="s">
        <v>368</v>
      </c>
      <c r="E10" s="29"/>
      <c r="F10" s="30">
        <v>41884</v>
      </c>
      <c r="G10" s="30">
        <f t="shared" si="0"/>
        <v>41884</v>
      </c>
      <c r="K10" s="32"/>
    </row>
    <row r="11" spans="2:11" x14ac:dyDescent="0.25">
      <c r="B11" s="50" t="s">
        <v>30</v>
      </c>
      <c r="C11" s="22" t="s">
        <v>31</v>
      </c>
      <c r="D11" s="23" t="s">
        <v>30</v>
      </c>
      <c r="E11" s="24">
        <v>8418</v>
      </c>
      <c r="F11" s="30">
        <v>8682</v>
      </c>
      <c r="G11" s="30">
        <f t="shared" si="0"/>
        <v>17100</v>
      </c>
      <c r="K11" s="32"/>
    </row>
    <row r="12" spans="2:11" x14ac:dyDescent="0.25">
      <c r="B12" s="87" t="s">
        <v>32</v>
      </c>
      <c r="C12" s="27" t="s">
        <v>33</v>
      </c>
      <c r="D12" s="28" t="s">
        <v>34</v>
      </c>
      <c r="E12" s="29"/>
      <c r="F12" s="30">
        <v>25108</v>
      </c>
      <c r="G12" s="30">
        <f t="shared" si="0"/>
        <v>25108</v>
      </c>
      <c r="K12" s="32"/>
    </row>
    <row r="13" spans="2:11" x14ac:dyDescent="0.25">
      <c r="B13" s="87"/>
      <c r="C13" s="22" t="s">
        <v>591</v>
      </c>
      <c r="D13" s="23" t="s">
        <v>592</v>
      </c>
      <c r="E13" s="24"/>
      <c r="F13" s="30">
        <v>273</v>
      </c>
      <c r="G13" s="30">
        <f t="shared" si="0"/>
        <v>273</v>
      </c>
      <c r="K13" s="32"/>
    </row>
    <row r="14" spans="2:11" x14ac:dyDescent="0.25">
      <c r="B14" s="87"/>
      <c r="C14" s="27" t="s">
        <v>523</v>
      </c>
      <c r="D14" s="28" t="s">
        <v>524</v>
      </c>
      <c r="E14" s="29"/>
      <c r="F14" s="30">
        <v>10353</v>
      </c>
      <c r="G14" s="30">
        <f t="shared" si="0"/>
        <v>10353</v>
      </c>
      <c r="K14" s="32"/>
    </row>
    <row r="15" spans="2:11" x14ac:dyDescent="0.25">
      <c r="B15" s="87" t="s">
        <v>35</v>
      </c>
      <c r="C15" s="22" t="s">
        <v>593</v>
      </c>
      <c r="D15" s="23" t="s">
        <v>594</v>
      </c>
      <c r="E15" s="24"/>
      <c r="F15" s="30">
        <v>1467</v>
      </c>
      <c r="G15" s="30">
        <f t="shared" si="0"/>
        <v>1467</v>
      </c>
      <c r="K15" s="32"/>
    </row>
    <row r="16" spans="2:11" x14ac:dyDescent="0.25">
      <c r="B16" s="87"/>
      <c r="C16" s="27" t="s">
        <v>476</v>
      </c>
      <c r="D16" s="28" t="s">
        <v>477</v>
      </c>
      <c r="E16" s="29">
        <v>460</v>
      </c>
      <c r="F16" s="30"/>
      <c r="G16" s="30">
        <f t="shared" si="0"/>
        <v>460</v>
      </c>
      <c r="K16" s="32"/>
    </row>
    <row r="17" spans="2:11" x14ac:dyDescent="0.25">
      <c r="B17" s="87"/>
      <c r="C17" s="22" t="s">
        <v>215</v>
      </c>
      <c r="D17" s="23" t="s">
        <v>216</v>
      </c>
      <c r="E17" s="24">
        <v>1392</v>
      </c>
      <c r="F17" s="30">
        <v>1204</v>
      </c>
      <c r="G17" s="30">
        <f t="shared" si="0"/>
        <v>2596</v>
      </c>
      <c r="K17" s="32"/>
    </row>
    <row r="18" spans="2:11" x14ac:dyDescent="0.25">
      <c r="B18" s="87"/>
      <c r="C18" s="27" t="s">
        <v>478</v>
      </c>
      <c r="D18" s="28" t="s">
        <v>479</v>
      </c>
      <c r="E18" s="29">
        <v>90</v>
      </c>
      <c r="F18" s="30">
        <v>60</v>
      </c>
      <c r="G18" s="30">
        <f t="shared" si="0"/>
        <v>150</v>
      </c>
      <c r="K18" s="32"/>
    </row>
    <row r="19" spans="2:11" x14ac:dyDescent="0.25">
      <c r="B19" s="87"/>
      <c r="C19" s="22" t="s">
        <v>40</v>
      </c>
      <c r="D19" s="23" t="s">
        <v>41</v>
      </c>
      <c r="E19" s="24">
        <v>2425</v>
      </c>
      <c r="F19" s="30">
        <v>2258</v>
      </c>
      <c r="G19" s="30">
        <f t="shared" si="0"/>
        <v>4683</v>
      </c>
      <c r="K19" s="32"/>
    </row>
    <row r="20" spans="2:11" x14ac:dyDescent="0.25">
      <c r="B20" s="87"/>
      <c r="C20" s="27" t="s">
        <v>375</v>
      </c>
      <c r="D20" s="28" t="s">
        <v>376</v>
      </c>
      <c r="E20" s="29">
        <v>4501</v>
      </c>
      <c r="F20" s="30">
        <v>3660</v>
      </c>
      <c r="G20" s="30">
        <f t="shared" si="0"/>
        <v>8161</v>
      </c>
      <c r="K20" s="32"/>
    </row>
    <row r="21" spans="2:11" x14ac:dyDescent="0.25">
      <c r="B21" s="87"/>
      <c r="C21" s="22" t="s">
        <v>480</v>
      </c>
      <c r="D21" s="23" t="s">
        <v>481</v>
      </c>
      <c r="E21" s="24">
        <v>725</v>
      </c>
      <c r="F21" s="30">
        <v>685</v>
      </c>
      <c r="G21" s="30">
        <f t="shared" si="0"/>
        <v>1410</v>
      </c>
      <c r="K21" s="32"/>
    </row>
    <row r="22" spans="2:11" x14ac:dyDescent="0.25">
      <c r="B22" s="87"/>
      <c r="C22" s="27" t="s">
        <v>217</v>
      </c>
      <c r="D22" s="28" t="s">
        <v>218</v>
      </c>
      <c r="E22" s="29">
        <v>492</v>
      </c>
      <c r="F22" s="30">
        <v>454</v>
      </c>
      <c r="G22" s="30">
        <f t="shared" si="0"/>
        <v>946</v>
      </c>
      <c r="K22" s="32"/>
    </row>
    <row r="23" spans="2:11" x14ac:dyDescent="0.25">
      <c r="B23" s="87"/>
      <c r="C23" s="22" t="s">
        <v>219</v>
      </c>
      <c r="D23" s="23" t="s">
        <v>220</v>
      </c>
      <c r="E23" s="24">
        <v>19606.93</v>
      </c>
      <c r="F23" s="30">
        <v>8814.4</v>
      </c>
      <c r="G23" s="30">
        <f t="shared" si="0"/>
        <v>28421.33</v>
      </c>
      <c r="K23" s="32"/>
    </row>
    <row r="24" spans="2:11" x14ac:dyDescent="0.25">
      <c r="B24" s="87"/>
      <c r="C24" s="27" t="s">
        <v>42</v>
      </c>
      <c r="D24" s="28" t="s">
        <v>43</v>
      </c>
      <c r="E24" s="29">
        <v>857</v>
      </c>
      <c r="F24" s="30">
        <v>760</v>
      </c>
      <c r="G24" s="30">
        <f t="shared" si="0"/>
        <v>1617</v>
      </c>
      <c r="K24" s="32"/>
    </row>
    <row r="25" spans="2:11" x14ac:dyDescent="0.25">
      <c r="B25" s="87"/>
      <c r="C25" s="22" t="s">
        <v>379</v>
      </c>
      <c r="D25" s="23" t="s">
        <v>380</v>
      </c>
      <c r="E25" s="24">
        <v>9019</v>
      </c>
      <c r="F25" s="30">
        <v>9019</v>
      </c>
      <c r="G25" s="30">
        <f t="shared" si="0"/>
        <v>18038</v>
      </c>
      <c r="K25" s="32"/>
    </row>
    <row r="26" spans="2:11" x14ac:dyDescent="0.25">
      <c r="B26" s="87"/>
      <c r="C26" s="27" t="s">
        <v>221</v>
      </c>
      <c r="D26" s="28" t="s">
        <v>222</v>
      </c>
      <c r="E26" s="29">
        <v>2268</v>
      </c>
      <c r="F26" s="30">
        <v>2926</v>
      </c>
      <c r="G26" s="30">
        <f t="shared" si="0"/>
        <v>5194</v>
      </c>
      <c r="K26" s="32"/>
    </row>
    <row r="27" spans="2:11" x14ac:dyDescent="0.25">
      <c r="B27" s="87"/>
      <c r="C27" s="22" t="s">
        <v>46</v>
      </c>
      <c r="D27" s="23" t="s">
        <v>47</v>
      </c>
      <c r="E27" s="24">
        <v>331</v>
      </c>
      <c r="F27" s="30">
        <v>2100</v>
      </c>
      <c r="G27" s="30">
        <f t="shared" si="0"/>
        <v>2431</v>
      </c>
      <c r="K27" s="32"/>
    </row>
    <row r="28" spans="2:11" x14ac:dyDescent="0.25">
      <c r="B28" s="87"/>
      <c r="C28" s="27" t="s">
        <v>48</v>
      </c>
      <c r="D28" s="28" t="s">
        <v>49</v>
      </c>
      <c r="E28" s="29">
        <v>820</v>
      </c>
      <c r="F28" s="30">
        <v>790</v>
      </c>
      <c r="G28" s="30">
        <f t="shared" si="0"/>
        <v>1610</v>
      </c>
      <c r="K28" s="32"/>
    </row>
    <row r="29" spans="2:11" x14ac:dyDescent="0.25">
      <c r="B29" s="87"/>
      <c r="C29" s="22" t="s">
        <v>529</v>
      </c>
      <c r="D29" s="23" t="s">
        <v>530</v>
      </c>
      <c r="E29" s="24"/>
      <c r="F29" s="30">
        <v>436</v>
      </c>
      <c r="G29" s="30">
        <f t="shared" si="0"/>
        <v>436</v>
      </c>
      <c r="K29" s="32"/>
    </row>
    <row r="30" spans="2:11" x14ac:dyDescent="0.25">
      <c r="B30" s="87"/>
      <c r="C30" s="27" t="s">
        <v>223</v>
      </c>
      <c r="D30" s="28" t="s">
        <v>224</v>
      </c>
      <c r="E30" s="29">
        <v>21541</v>
      </c>
      <c r="F30" s="30">
        <v>23205</v>
      </c>
      <c r="G30" s="30">
        <f t="shared" si="0"/>
        <v>44746</v>
      </c>
      <c r="K30" s="32"/>
    </row>
    <row r="31" spans="2:11" x14ac:dyDescent="0.25">
      <c r="B31" s="87"/>
      <c r="C31" s="22" t="s">
        <v>595</v>
      </c>
      <c r="D31" s="23" t="s">
        <v>596</v>
      </c>
      <c r="E31" s="24"/>
      <c r="F31" s="30">
        <v>470</v>
      </c>
      <c r="G31" s="30">
        <f t="shared" si="0"/>
        <v>470</v>
      </c>
      <c r="K31" s="32"/>
    </row>
    <row r="32" spans="2:11" x14ac:dyDescent="0.25">
      <c r="B32" s="87"/>
      <c r="C32" s="27" t="s">
        <v>225</v>
      </c>
      <c r="D32" s="28" t="s">
        <v>226</v>
      </c>
      <c r="E32" s="29">
        <v>136</v>
      </c>
      <c r="F32" s="30">
        <v>100</v>
      </c>
      <c r="G32" s="30">
        <f t="shared" si="0"/>
        <v>236</v>
      </c>
      <c r="K32" s="32"/>
    </row>
    <row r="33" spans="2:11" x14ac:dyDescent="0.25">
      <c r="B33" s="87"/>
      <c r="C33" s="22" t="s">
        <v>383</v>
      </c>
      <c r="D33" s="23" t="s">
        <v>384</v>
      </c>
      <c r="E33" s="24">
        <v>3915</v>
      </c>
      <c r="F33" s="30">
        <v>3321.9</v>
      </c>
      <c r="G33" s="30">
        <f t="shared" si="0"/>
        <v>7236.9</v>
      </c>
      <c r="K33" s="32"/>
    </row>
    <row r="34" spans="2:11" x14ac:dyDescent="0.25">
      <c r="B34" s="87"/>
      <c r="C34" s="27" t="s">
        <v>597</v>
      </c>
      <c r="D34" s="28" t="s">
        <v>598</v>
      </c>
      <c r="E34" s="29"/>
      <c r="F34" s="30">
        <v>1200</v>
      </c>
      <c r="G34" s="30">
        <f t="shared" si="0"/>
        <v>1200</v>
      </c>
      <c r="K34" s="32"/>
    </row>
    <row r="35" spans="2:11" x14ac:dyDescent="0.25">
      <c r="B35" s="87"/>
      <c r="C35" s="22" t="s">
        <v>482</v>
      </c>
      <c r="D35" s="23" t="s">
        <v>483</v>
      </c>
      <c r="E35" s="24">
        <v>1580</v>
      </c>
      <c r="F35" s="30"/>
      <c r="G35" s="30">
        <f t="shared" si="0"/>
        <v>1580</v>
      </c>
      <c r="K35" s="32"/>
    </row>
    <row r="36" spans="2:11" x14ac:dyDescent="0.25">
      <c r="B36" s="87"/>
      <c r="C36" s="27" t="s">
        <v>582</v>
      </c>
      <c r="D36" s="28" t="s">
        <v>583</v>
      </c>
      <c r="E36" s="29"/>
      <c r="F36" s="30">
        <v>6175.8</v>
      </c>
      <c r="G36" s="30">
        <f t="shared" si="0"/>
        <v>6175.8</v>
      </c>
      <c r="K36" s="32"/>
    </row>
    <row r="37" spans="2:11" x14ac:dyDescent="0.25">
      <c r="B37" s="87" t="s">
        <v>58</v>
      </c>
      <c r="C37" s="22" t="s">
        <v>59</v>
      </c>
      <c r="D37" s="23" t="s">
        <v>60</v>
      </c>
      <c r="E37" s="24">
        <v>5592</v>
      </c>
      <c r="F37" s="30">
        <v>2979</v>
      </c>
      <c r="G37" s="30">
        <f t="shared" si="0"/>
        <v>8571</v>
      </c>
      <c r="K37" s="32"/>
    </row>
    <row r="38" spans="2:11" x14ac:dyDescent="0.25">
      <c r="B38" s="87"/>
      <c r="C38" s="27" t="s">
        <v>61</v>
      </c>
      <c r="D38" s="28" t="s">
        <v>62</v>
      </c>
      <c r="E38" s="29">
        <v>1614</v>
      </c>
      <c r="F38" s="30">
        <v>288</v>
      </c>
      <c r="G38" s="30">
        <f t="shared" si="0"/>
        <v>1902</v>
      </c>
      <c r="K38" s="32"/>
    </row>
    <row r="39" spans="2:11" x14ac:dyDescent="0.25">
      <c r="B39" s="87"/>
      <c r="C39" s="22" t="s">
        <v>227</v>
      </c>
      <c r="D39" s="23" t="s">
        <v>228</v>
      </c>
      <c r="E39" s="24">
        <v>3441</v>
      </c>
      <c r="F39" s="30">
        <v>3620</v>
      </c>
      <c r="G39" s="30">
        <f t="shared" si="0"/>
        <v>7061</v>
      </c>
      <c r="K39" s="32"/>
    </row>
    <row r="40" spans="2:11" x14ac:dyDescent="0.25">
      <c r="B40" s="87"/>
      <c r="C40" s="27" t="s">
        <v>389</v>
      </c>
      <c r="D40" s="28" t="s">
        <v>390</v>
      </c>
      <c r="E40" s="29">
        <v>3000</v>
      </c>
      <c r="F40" s="30">
        <v>2658</v>
      </c>
      <c r="G40" s="30">
        <f t="shared" si="0"/>
        <v>5658</v>
      </c>
      <c r="K40" s="32"/>
    </row>
    <row r="41" spans="2:11" x14ac:dyDescent="0.25">
      <c r="B41" s="87"/>
      <c r="C41" s="22" t="s">
        <v>63</v>
      </c>
      <c r="D41" s="23" t="s">
        <v>64</v>
      </c>
      <c r="E41" s="24">
        <v>108</v>
      </c>
      <c r="F41" s="30">
        <v>419</v>
      </c>
      <c r="G41" s="30">
        <f t="shared" si="0"/>
        <v>527</v>
      </c>
      <c r="K41" s="32"/>
    </row>
    <row r="42" spans="2:11" x14ac:dyDescent="0.25">
      <c r="B42" s="87"/>
      <c r="C42" s="27" t="s">
        <v>391</v>
      </c>
      <c r="D42" s="28" t="s">
        <v>392</v>
      </c>
      <c r="E42" s="29"/>
      <c r="F42" s="30">
        <v>240</v>
      </c>
      <c r="G42" s="30">
        <f t="shared" si="0"/>
        <v>240</v>
      </c>
      <c r="K42" s="32"/>
    </row>
    <row r="43" spans="2:11" x14ac:dyDescent="0.25">
      <c r="B43" s="87"/>
      <c r="C43" s="22" t="s">
        <v>395</v>
      </c>
      <c r="D43" s="23" t="s">
        <v>396</v>
      </c>
      <c r="E43" s="24">
        <v>8645.9599999999991</v>
      </c>
      <c r="F43" s="30"/>
      <c r="G43" s="30">
        <f t="shared" si="0"/>
        <v>8645.9599999999991</v>
      </c>
      <c r="K43" s="32"/>
    </row>
    <row r="44" spans="2:11" x14ac:dyDescent="0.25">
      <c r="B44" s="87"/>
      <c r="C44" s="27" t="s">
        <v>599</v>
      </c>
      <c r="D44" s="28" t="s">
        <v>600</v>
      </c>
      <c r="E44" s="29"/>
      <c r="F44" s="30">
        <v>36</v>
      </c>
      <c r="G44" s="30">
        <f t="shared" si="0"/>
        <v>36</v>
      </c>
      <c r="K44" s="32"/>
    </row>
    <row r="45" spans="2:11" x14ac:dyDescent="0.25">
      <c r="B45" s="87"/>
      <c r="C45" s="22" t="s">
        <v>65</v>
      </c>
      <c r="D45" s="23" t="s">
        <v>66</v>
      </c>
      <c r="E45" s="24">
        <v>160</v>
      </c>
      <c r="F45" s="30">
        <v>48</v>
      </c>
      <c r="G45" s="30">
        <f t="shared" si="0"/>
        <v>208</v>
      </c>
      <c r="K45" s="32"/>
    </row>
    <row r="46" spans="2:11" x14ac:dyDescent="0.25">
      <c r="B46" s="87"/>
      <c r="C46" s="27" t="s">
        <v>67</v>
      </c>
      <c r="D46" s="28" t="s">
        <v>68</v>
      </c>
      <c r="E46" s="29">
        <v>13817.21</v>
      </c>
      <c r="F46" s="30">
        <v>3800.4</v>
      </c>
      <c r="G46" s="30">
        <f t="shared" si="0"/>
        <v>17617.61</v>
      </c>
      <c r="K46" s="32"/>
    </row>
    <row r="47" spans="2:11" x14ac:dyDescent="0.25">
      <c r="B47" s="87" t="s">
        <v>69</v>
      </c>
      <c r="C47" s="22" t="s">
        <v>70</v>
      </c>
      <c r="D47" s="23" t="s">
        <v>71</v>
      </c>
      <c r="E47" s="24">
        <v>245</v>
      </c>
      <c r="F47" s="30">
        <v>1050</v>
      </c>
      <c r="G47" s="30">
        <f t="shared" si="0"/>
        <v>1295</v>
      </c>
      <c r="K47" s="32"/>
    </row>
    <row r="48" spans="2:11" x14ac:dyDescent="0.25">
      <c r="B48" s="87"/>
      <c r="C48" s="27" t="s">
        <v>72</v>
      </c>
      <c r="D48" s="28" t="s">
        <v>73</v>
      </c>
      <c r="E48" s="29">
        <v>624</v>
      </c>
      <c r="F48" s="30">
        <v>754</v>
      </c>
      <c r="G48" s="30">
        <f t="shared" si="0"/>
        <v>1378</v>
      </c>
      <c r="K48" s="32"/>
    </row>
    <row r="49" spans="2:11" x14ac:dyDescent="0.25">
      <c r="B49" s="87"/>
      <c r="C49" s="22" t="s">
        <v>397</v>
      </c>
      <c r="D49" s="23" t="s">
        <v>398</v>
      </c>
      <c r="E49" s="24">
        <v>1618.7</v>
      </c>
      <c r="F49" s="30"/>
      <c r="G49" s="30">
        <f t="shared" si="0"/>
        <v>1618.7</v>
      </c>
      <c r="K49" s="32"/>
    </row>
    <row r="50" spans="2:11" x14ac:dyDescent="0.25">
      <c r="B50" s="87" t="s">
        <v>74</v>
      </c>
      <c r="C50" s="27" t="s">
        <v>484</v>
      </c>
      <c r="D50" s="28" t="s">
        <v>485</v>
      </c>
      <c r="E50" s="29">
        <v>44300</v>
      </c>
      <c r="F50" s="30">
        <v>9510</v>
      </c>
      <c r="G50" s="30">
        <f t="shared" si="0"/>
        <v>53810</v>
      </c>
      <c r="K50" s="32"/>
    </row>
    <row r="51" spans="2:11" x14ac:dyDescent="0.25">
      <c r="B51" s="87"/>
      <c r="C51" s="22" t="s">
        <v>229</v>
      </c>
      <c r="D51" s="23" t="s">
        <v>230</v>
      </c>
      <c r="E51" s="24">
        <v>95246</v>
      </c>
      <c r="F51" s="30">
        <v>3540</v>
      </c>
      <c r="G51" s="30">
        <f t="shared" si="0"/>
        <v>98786</v>
      </c>
      <c r="K51" s="32"/>
    </row>
    <row r="52" spans="2:11" x14ac:dyDescent="0.25">
      <c r="B52" s="87"/>
      <c r="C52" s="27" t="s">
        <v>231</v>
      </c>
      <c r="D52" s="28" t="s">
        <v>232</v>
      </c>
      <c r="E52" s="29">
        <v>32203</v>
      </c>
      <c r="F52" s="30"/>
      <c r="G52" s="30">
        <f t="shared" si="0"/>
        <v>32203</v>
      </c>
      <c r="K52" s="32"/>
    </row>
    <row r="53" spans="2:11" x14ac:dyDescent="0.25">
      <c r="B53" s="87"/>
      <c r="C53" s="22" t="s">
        <v>233</v>
      </c>
      <c r="D53" s="23" t="s">
        <v>234</v>
      </c>
      <c r="E53" s="24">
        <v>7655</v>
      </c>
      <c r="F53" s="30">
        <v>1500</v>
      </c>
      <c r="G53" s="30">
        <f t="shared" si="0"/>
        <v>9155</v>
      </c>
      <c r="K53" s="32"/>
    </row>
    <row r="54" spans="2:11" x14ac:dyDescent="0.25">
      <c r="B54" s="87"/>
      <c r="C54" s="27" t="s">
        <v>235</v>
      </c>
      <c r="D54" s="28" t="s">
        <v>236</v>
      </c>
      <c r="E54" s="29">
        <v>18360</v>
      </c>
      <c r="F54" s="30">
        <v>6306</v>
      </c>
      <c r="G54" s="30">
        <f t="shared" si="0"/>
        <v>24666</v>
      </c>
      <c r="K54" s="32"/>
    </row>
    <row r="55" spans="2:11" x14ac:dyDescent="0.25">
      <c r="B55" s="87"/>
      <c r="C55" s="22" t="s">
        <v>237</v>
      </c>
      <c r="D55" s="23" t="s">
        <v>238</v>
      </c>
      <c r="E55" s="24">
        <v>12260</v>
      </c>
      <c r="F55" s="30">
        <v>18936</v>
      </c>
      <c r="G55" s="30">
        <f t="shared" si="0"/>
        <v>31196</v>
      </c>
      <c r="K55" s="32"/>
    </row>
    <row r="56" spans="2:11" x14ac:dyDescent="0.25">
      <c r="B56" s="87"/>
      <c r="C56" s="27" t="s">
        <v>239</v>
      </c>
      <c r="D56" s="28" t="s">
        <v>240</v>
      </c>
      <c r="E56" s="29">
        <v>21114</v>
      </c>
      <c r="F56" s="30">
        <v>600</v>
      </c>
      <c r="G56" s="30">
        <f t="shared" si="0"/>
        <v>21714</v>
      </c>
      <c r="K56" s="32"/>
    </row>
    <row r="57" spans="2:11" x14ac:dyDescent="0.25">
      <c r="B57" s="87"/>
      <c r="C57" s="22" t="s">
        <v>241</v>
      </c>
      <c r="D57" s="23" t="s">
        <v>242</v>
      </c>
      <c r="E57" s="24">
        <v>16753</v>
      </c>
      <c r="F57" s="30">
        <v>26665</v>
      </c>
      <c r="G57" s="30">
        <f t="shared" si="0"/>
        <v>43418</v>
      </c>
      <c r="K57" s="32"/>
    </row>
    <row r="58" spans="2:11" x14ac:dyDescent="0.25">
      <c r="B58" s="87"/>
      <c r="C58" s="27" t="s">
        <v>243</v>
      </c>
      <c r="D58" s="28" t="s">
        <v>244</v>
      </c>
      <c r="E58" s="29">
        <v>35461</v>
      </c>
      <c r="F58" s="30">
        <v>31820</v>
      </c>
      <c r="G58" s="30">
        <f t="shared" si="0"/>
        <v>67281</v>
      </c>
      <c r="K58" s="32"/>
    </row>
    <row r="59" spans="2:11" x14ac:dyDescent="0.25">
      <c r="B59" s="87" t="s">
        <v>77</v>
      </c>
      <c r="C59" s="22" t="s">
        <v>245</v>
      </c>
      <c r="D59" s="23" t="s">
        <v>246</v>
      </c>
      <c r="E59" s="24">
        <v>3372</v>
      </c>
      <c r="F59" s="30"/>
      <c r="G59" s="30">
        <f t="shared" si="0"/>
        <v>3372</v>
      </c>
      <c r="K59" s="32"/>
    </row>
    <row r="60" spans="2:11" x14ac:dyDescent="0.25">
      <c r="B60" s="87"/>
      <c r="C60" s="27" t="s">
        <v>601</v>
      </c>
      <c r="D60" s="28" t="s">
        <v>602</v>
      </c>
      <c r="E60" s="29"/>
      <c r="F60" s="30">
        <v>29341</v>
      </c>
      <c r="G60" s="30">
        <f t="shared" si="0"/>
        <v>29341</v>
      </c>
      <c r="K60" s="32"/>
    </row>
    <row r="61" spans="2:11" x14ac:dyDescent="0.25">
      <c r="B61" s="87"/>
      <c r="C61" s="22" t="s">
        <v>247</v>
      </c>
      <c r="D61" s="23" t="s">
        <v>248</v>
      </c>
      <c r="E61" s="24">
        <v>3682</v>
      </c>
      <c r="F61" s="30">
        <v>3941</v>
      </c>
      <c r="G61" s="30">
        <f t="shared" si="0"/>
        <v>7623</v>
      </c>
      <c r="K61" s="32"/>
    </row>
    <row r="62" spans="2:11" x14ac:dyDescent="0.25">
      <c r="B62" s="87"/>
      <c r="C62" s="27" t="s">
        <v>399</v>
      </c>
      <c r="D62" s="28" t="s">
        <v>400</v>
      </c>
      <c r="E62" s="29"/>
      <c r="F62" s="30">
        <v>15700</v>
      </c>
      <c r="G62" s="30">
        <f t="shared" si="0"/>
        <v>15700</v>
      </c>
      <c r="K62" s="32"/>
    </row>
    <row r="63" spans="2:11" x14ac:dyDescent="0.25">
      <c r="B63" s="87"/>
      <c r="C63" s="22" t="s">
        <v>249</v>
      </c>
      <c r="D63" s="23" t="s">
        <v>250</v>
      </c>
      <c r="E63" s="24">
        <v>16780</v>
      </c>
      <c r="F63" s="30">
        <v>7200</v>
      </c>
      <c r="G63" s="30">
        <f t="shared" si="0"/>
        <v>23980</v>
      </c>
      <c r="K63" s="32"/>
    </row>
    <row r="64" spans="2:11" x14ac:dyDescent="0.25">
      <c r="B64" s="87" t="s">
        <v>330</v>
      </c>
      <c r="C64" s="27" t="s">
        <v>405</v>
      </c>
      <c r="D64" s="28" t="s">
        <v>406</v>
      </c>
      <c r="E64" s="29"/>
      <c r="F64" s="30">
        <v>7099.9</v>
      </c>
      <c r="G64" s="30">
        <f t="shared" si="0"/>
        <v>7099.9</v>
      </c>
      <c r="K64" s="32"/>
    </row>
    <row r="65" spans="2:11" x14ac:dyDescent="0.25">
      <c r="B65" s="87"/>
      <c r="C65" s="22" t="s">
        <v>603</v>
      </c>
      <c r="D65" s="23" t="s">
        <v>604</v>
      </c>
      <c r="E65" s="24"/>
      <c r="F65" s="30">
        <v>1575</v>
      </c>
      <c r="G65" s="30">
        <f t="shared" si="0"/>
        <v>1575</v>
      </c>
      <c r="K65" s="32"/>
    </row>
    <row r="66" spans="2:11" x14ac:dyDescent="0.25">
      <c r="B66" s="87"/>
      <c r="C66" s="27" t="s">
        <v>331</v>
      </c>
      <c r="D66" s="28" t="s">
        <v>332</v>
      </c>
      <c r="E66" s="29">
        <v>22672</v>
      </c>
      <c r="F66" s="30">
        <v>1612.8</v>
      </c>
      <c r="G66" s="30">
        <f t="shared" si="0"/>
        <v>24284.799999999999</v>
      </c>
      <c r="K66" s="32"/>
    </row>
    <row r="67" spans="2:11" x14ac:dyDescent="0.25">
      <c r="B67" s="87"/>
      <c r="C67" s="22" t="s">
        <v>486</v>
      </c>
      <c r="D67" s="23" t="s">
        <v>487</v>
      </c>
      <c r="E67" s="24">
        <v>280</v>
      </c>
      <c r="F67" s="30"/>
      <c r="G67" s="30">
        <f t="shared" si="0"/>
        <v>280</v>
      </c>
      <c r="K67" s="32"/>
    </row>
    <row r="68" spans="2:11" x14ac:dyDescent="0.25">
      <c r="B68" s="87"/>
      <c r="C68" s="27" t="s">
        <v>407</v>
      </c>
      <c r="D68" s="28" t="s">
        <v>408</v>
      </c>
      <c r="E68" s="29">
        <v>250</v>
      </c>
      <c r="F68" s="30"/>
      <c r="G68" s="30">
        <f t="shared" si="0"/>
        <v>250</v>
      </c>
      <c r="K68" s="32"/>
    </row>
    <row r="69" spans="2:11" x14ac:dyDescent="0.25">
      <c r="B69" s="87"/>
      <c r="C69" s="22" t="s">
        <v>409</v>
      </c>
      <c r="D69" s="23" t="s">
        <v>410</v>
      </c>
      <c r="E69" s="24"/>
      <c r="F69" s="30">
        <v>1693</v>
      </c>
      <c r="G69" s="30">
        <f t="shared" si="0"/>
        <v>1693</v>
      </c>
      <c r="K69" s="32"/>
    </row>
    <row r="70" spans="2:11" x14ac:dyDescent="0.25">
      <c r="B70" s="87"/>
      <c r="C70" s="27" t="s">
        <v>488</v>
      </c>
      <c r="D70" s="28" t="s">
        <v>489</v>
      </c>
      <c r="E70" s="29">
        <v>1296</v>
      </c>
      <c r="F70" s="30"/>
      <c r="G70" s="30">
        <f t="shared" si="0"/>
        <v>1296</v>
      </c>
      <c r="K70" s="32"/>
    </row>
    <row r="71" spans="2:11" x14ac:dyDescent="0.25">
      <c r="B71" s="87"/>
      <c r="C71" s="22" t="s">
        <v>415</v>
      </c>
      <c r="D71" s="23" t="s">
        <v>416</v>
      </c>
      <c r="E71" s="24"/>
      <c r="F71" s="30">
        <v>4532</v>
      </c>
      <c r="G71" s="30">
        <f t="shared" ref="G71:G134" si="1">SUM(E71:F71)</f>
        <v>4532</v>
      </c>
      <c r="K71" s="32"/>
    </row>
    <row r="72" spans="2:11" x14ac:dyDescent="0.25">
      <c r="B72" s="50" t="s">
        <v>82</v>
      </c>
      <c r="C72" s="27" t="s">
        <v>83</v>
      </c>
      <c r="D72" s="28" t="s">
        <v>84</v>
      </c>
      <c r="E72" s="29">
        <v>1193</v>
      </c>
      <c r="F72" s="30"/>
      <c r="G72" s="30">
        <f t="shared" si="1"/>
        <v>1193</v>
      </c>
      <c r="K72" s="32"/>
    </row>
    <row r="73" spans="2:11" x14ac:dyDescent="0.25">
      <c r="B73" s="87" t="s">
        <v>87</v>
      </c>
      <c r="C73" s="22" t="s">
        <v>251</v>
      </c>
      <c r="D73" s="23" t="s">
        <v>252</v>
      </c>
      <c r="E73" s="24">
        <v>3500</v>
      </c>
      <c r="F73" s="30"/>
      <c r="G73" s="30">
        <f t="shared" si="1"/>
        <v>3500</v>
      </c>
      <c r="K73" s="32"/>
    </row>
    <row r="74" spans="2:11" x14ac:dyDescent="0.25">
      <c r="B74" s="87"/>
      <c r="C74" s="27" t="s">
        <v>253</v>
      </c>
      <c r="D74" s="28" t="s">
        <v>254</v>
      </c>
      <c r="E74" s="29">
        <v>997</v>
      </c>
      <c r="F74" s="30">
        <v>1144</v>
      </c>
      <c r="G74" s="30">
        <f t="shared" si="1"/>
        <v>2141</v>
      </c>
      <c r="K74" s="32"/>
    </row>
    <row r="75" spans="2:11" x14ac:dyDescent="0.25">
      <c r="B75" s="87"/>
      <c r="C75" s="22" t="s">
        <v>584</v>
      </c>
      <c r="D75" s="23" t="s">
        <v>585</v>
      </c>
      <c r="E75" s="24"/>
      <c r="F75" s="30">
        <v>18918</v>
      </c>
      <c r="G75" s="30">
        <f t="shared" si="1"/>
        <v>18918</v>
      </c>
      <c r="K75" s="32"/>
    </row>
    <row r="76" spans="2:11" x14ac:dyDescent="0.25">
      <c r="B76" s="87"/>
      <c r="C76" s="27" t="s">
        <v>90</v>
      </c>
      <c r="D76" s="28" t="s">
        <v>91</v>
      </c>
      <c r="E76" s="29">
        <v>12702</v>
      </c>
      <c r="F76" s="30">
        <v>140</v>
      </c>
      <c r="G76" s="30">
        <f t="shared" si="1"/>
        <v>12842</v>
      </c>
      <c r="K76" s="32"/>
    </row>
    <row r="77" spans="2:11" x14ac:dyDescent="0.25">
      <c r="B77" s="87"/>
      <c r="C77" s="22" t="s">
        <v>92</v>
      </c>
      <c r="D77" s="23" t="s">
        <v>93</v>
      </c>
      <c r="E77" s="24">
        <v>78875.73</v>
      </c>
      <c r="F77" s="30">
        <v>5219.16</v>
      </c>
      <c r="G77" s="30">
        <f t="shared" si="1"/>
        <v>84094.89</v>
      </c>
      <c r="K77" s="32"/>
    </row>
    <row r="78" spans="2:11" x14ac:dyDescent="0.25">
      <c r="B78" s="87"/>
      <c r="C78" s="27" t="s">
        <v>255</v>
      </c>
      <c r="D78" s="28" t="s">
        <v>256</v>
      </c>
      <c r="E78" s="29">
        <v>2353</v>
      </c>
      <c r="F78" s="30"/>
      <c r="G78" s="30">
        <f t="shared" si="1"/>
        <v>2353</v>
      </c>
      <c r="K78" s="32"/>
    </row>
    <row r="79" spans="2:11" x14ac:dyDescent="0.25">
      <c r="B79" s="87"/>
      <c r="C79" s="22" t="s">
        <v>94</v>
      </c>
      <c r="D79" s="23" t="s">
        <v>95</v>
      </c>
      <c r="E79" s="24">
        <v>9447</v>
      </c>
      <c r="F79" s="30">
        <v>11121</v>
      </c>
      <c r="G79" s="30">
        <f t="shared" si="1"/>
        <v>20568</v>
      </c>
      <c r="K79" s="32"/>
    </row>
    <row r="80" spans="2:11" x14ac:dyDescent="0.25">
      <c r="B80" s="87"/>
      <c r="C80" s="27" t="s">
        <v>96</v>
      </c>
      <c r="D80" s="28" t="s">
        <v>97</v>
      </c>
      <c r="E80" s="29">
        <v>8699</v>
      </c>
      <c r="F80" s="30">
        <v>6917</v>
      </c>
      <c r="G80" s="30">
        <f t="shared" si="1"/>
        <v>15616</v>
      </c>
      <c r="K80" s="32"/>
    </row>
    <row r="81" spans="2:11" x14ac:dyDescent="0.25">
      <c r="B81" s="87"/>
      <c r="C81" s="22" t="s">
        <v>605</v>
      </c>
      <c r="D81" s="23" t="s">
        <v>606</v>
      </c>
      <c r="E81" s="24"/>
      <c r="F81" s="30">
        <v>120</v>
      </c>
      <c r="G81" s="30">
        <f t="shared" si="1"/>
        <v>120</v>
      </c>
      <c r="K81" s="32"/>
    </row>
    <row r="82" spans="2:11" x14ac:dyDescent="0.25">
      <c r="B82" s="87"/>
      <c r="C82" s="27" t="s">
        <v>98</v>
      </c>
      <c r="D82" s="28" t="s">
        <v>99</v>
      </c>
      <c r="E82" s="29">
        <v>8522</v>
      </c>
      <c r="F82" s="30">
        <v>12850</v>
      </c>
      <c r="G82" s="30">
        <f t="shared" si="1"/>
        <v>21372</v>
      </c>
      <c r="K82" s="32"/>
    </row>
    <row r="83" spans="2:11" x14ac:dyDescent="0.25">
      <c r="B83" s="87"/>
      <c r="C83" s="22" t="s">
        <v>257</v>
      </c>
      <c r="D83" s="23" t="s">
        <v>258</v>
      </c>
      <c r="E83" s="24">
        <v>2728.26</v>
      </c>
      <c r="F83" s="30"/>
      <c r="G83" s="30">
        <f t="shared" si="1"/>
        <v>2728.26</v>
      </c>
      <c r="K83" s="32"/>
    </row>
    <row r="84" spans="2:11" x14ac:dyDescent="0.25">
      <c r="B84" s="87"/>
      <c r="C84" s="27" t="s">
        <v>100</v>
      </c>
      <c r="D84" s="28" t="s">
        <v>101</v>
      </c>
      <c r="E84" s="29">
        <v>6506.5</v>
      </c>
      <c r="F84" s="30">
        <v>9830</v>
      </c>
      <c r="G84" s="30">
        <f t="shared" si="1"/>
        <v>16336.5</v>
      </c>
      <c r="K84" s="32"/>
    </row>
    <row r="85" spans="2:11" x14ac:dyDescent="0.25">
      <c r="B85" s="87"/>
      <c r="C85" s="22" t="s">
        <v>102</v>
      </c>
      <c r="D85" s="23" t="s">
        <v>103</v>
      </c>
      <c r="E85" s="24">
        <v>2100</v>
      </c>
      <c r="F85" s="30">
        <v>2500</v>
      </c>
      <c r="G85" s="30">
        <f t="shared" si="1"/>
        <v>4600</v>
      </c>
      <c r="K85" s="32"/>
    </row>
    <row r="86" spans="2:11" x14ac:dyDescent="0.25">
      <c r="B86" s="87"/>
      <c r="C86" s="27" t="s">
        <v>424</v>
      </c>
      <c r="D86" s="28" t="s">
        <v>425</v>
      </c>
      <c r="E86" s="29">
        <v>1000</v>
      </c>
      <c r="F86" s="30">
        <v>320</v>
      </c>
      <c r="G86" s="30">
        <f t="shared" si="1"/>
        <v>1320</v>
      </c>
      <c r="K86" s="32"/>
    </row>
    <row r="87" spans="2:11" x14ac:dyDescent="0.25">
      <c r="B87" s="87"/>
      <c r="C87" s="22" t="s">
        <v>104</v>
      </c>
      <c r="D87" s="23" t="s">
        <v>105</v>
      </c>
      <c r="E87" s="24">
        <v>11662.72</v>
      </c>
      <c r="F87" s="30">
        <v>12355.22</v>
      </c>
      <c r="G87" s="30">
        <f t="shared" si="1"/>
        <v>24017.94</v>
      </c>
      <c r="K87" s="32"/>
    </row>
    <row r="88" spans="2:11" x14ac:dyDescent="0.25">
      <c r="B88" s="87"/>
      <c r="C88" s="27" t="s">
        <v>106</v>
      </c>
      <c r="D88" s="28" t="s">
        <v>107</v>
      </c>
      <c r="E88" s="29"/>
      <c r="F88" s="30">
        <v>293</v>
      </c>
      <c r="G88" s="30">
        <f t="shared" si="1"/>
        <v>293</v>
      </c>
      <c r="K88" s="32"/>
    </row>
    <row r="89" spans="2:11" x14ac:dyDescent="0.25">
      <c r="B89" s="87"/>
      <c r="C89" s="22" t="s">
        <v>426</v>
      </c>
      <c r="D89" s="23" t="s">
        <v>427</v>
      </c>
      <c r="E89" s="24">
        <v>4406.5</v>
      </c>
      <c r="F89" s="30"/>
      <c r="G89" s="30">
        <f t="shared" si="1"/>
        <v>4406.5</v>
      </c>
      <c r="K89" s="32"/>
    </row>
    <row r="90" spans="2:11" x14ac:dyDescent="0.25">
      <c r="B90" s="87"/>
      <c r="C90" s="27" t="s">
        <v>108</v>
      </c>
      <c r="D90" s="28" t="s">
        <v>109</v>
      </c>
      <c r="E90" s="29">
        <v>46800.59</v>
      </c>
      <c r="F90" s="30">
        <v>478</v>
      </c>
      <c r="G90" s="30">
        <f t="shared" si="1"/>
        <v>47278.59</v>
      </c>
      <c r="K90" s="32"/>
    </row>
    <row r="91" spans="2:11" x14ac:dyDescent="0.25">
      <c r="B91" s="87"/>
      <c r="C91" s="22" t="s">
        <v>490</v>
      </c>
      <c r="D91" s="23" t="s">
        <v>491</v>
      </c>
      <c r="E91" s="24">
        <v>500</v>
      </c>
      <c r="F91" s="30"/>
      <c r="G91" s="30">
        <f t="shared" si="1"/>
        <v>500</v>
      </c>
      <c r="K91" s="32"/>
    </row>
    <row r="92" spans="2:11" x14ac:dyDescent="0.25">
      <c r="B92" s="87"/>
      <c r="C92" s="27" t="s">
        <v>259</v>
      </c>
      <c r="D92" s="28" t="s">
        <v>260</v>
      </c>
      <c r="E92" s="29">
        <v>4475</v>
      </c>
      <c r="F92" s="30">
        <v>4200</v>
      </c>
      <c r="G92" s="30">
        <f t="shared" si="1"/>
        <v>8675</v>
      </c>
      <c r="K92" s="32"/>
    </row>
    <row r="93" spans="2:11" x14ac:dyDescent="0.25">
      <c r="B93" s="87"/>
      <c r="C93" s="22" t="s">
        <v>110</v>
      </c>
      <c r="D93" s="23" t="s">
        <v>111</v>
      </c>
      <c r="E93" s="24">
        <v>102045.5</v>
      </c>
      <c r="F93" s="30">
        <v>39758.21</v>
      </c>
      <c r="G93" s="30">
        <f t="shared" si="1"/>
        <v>141803.71</v>
      </c>
      <c r="K93" s="32"/>
    </row>
    <row r="94" spans="2:11" x14ac:dyDescent="0.25">
      <c r="B94" s="87"/>
      <c r="C94" s="27" t="s">
        <v>112</v>
      </c>
      <c r="D94" s="28" t="s">
        <v>113</v>
      </c>
      <c r="E94" s="29">
        <v>2659</v>
      </c>
      <c r="F94" s="30"/>
      <c r="G94" s="30">
        <f t="shared" si="1"/>
        <v>2659</v>
      </c>
      <c r="K94" s="32"/>
    </row>
    <row r="95" spans="2:11" x14ac:dyDescent="0.25">
      <c r="B95" s="87"/>
      <c r="C95" s="22" t="s">
        <v>261</v>
      </c>
      <c r="D95" s="23" t="s">
        <v>262</v>
      </c>
      <c r="E95" s="24">
        <v>8406.2000000000007</v>
      </c>
      <c r="F95" s="30">
        <v>24775</v>
      </c>
      <c r="G95" s="30">
        <f t="shared" si="1"/>
        <v>33181.199999999997</v>
      </c>
      <c r="K95" s="32"/>
    </row>
    <row r="96" spans="2:11" x14ac:dyDescent="0.25">
      <c r="B96" s="87"/>
      <c r="C96" s="27" t="s">
        <v>263</v>
      </c>
      <c r="D96" s="28" t="s">
        <v>264</v>
      </c>
      <c r="E96" s="29">
        <v>18051</v>
      </c>
      <c r="F96" s="30"/>
      <c r="G96" s="30">
        <f t="shared" si="1"/>
        <v>18051</v>
      </c>
      <c r="K96" s="32"/>
    </row>
    <row r="97" spans="2:11" x14ac:dyDescent="0.25">
      <c r="B97" s="87"/>
      <c r="C97" s="22" t="s">
        <v>492</v>
      </c>
      <c r="D97" s="23" t="s">
        <v>493</v>
      </c>
      <c r="E97" s="24">
        <v>6127</v>
      </c>
      <c r="F97" s="30"/>
      <c r="G97" s="30">
        <f t="shared" si="1"/>
        <v>6127</v>
      </c>
      <c r="K97" s="32"/>
    </row>
    <row r="98" spans="2:11" x14ac:dyDescent="0.25">
      <c r="B98" s="87"/>
      <c r="C98" s="27" t="s">
        <v>114</v>
      </c>
      <c r="D98" s="28" t="s">
        <v>115</v>
      </c>
      <c r="E98" s="29">
        <v>1548</v>
      </c>
      <c r="F98" s="30"/>
      <c r="G98" s="30">
        <f t="shared" si="1"/>
        <v>1548</v>
      </c>
      <c r="K98" s="32"/>
    </row>
    <row r="99" spans="2:11" x14ac:dyDescent="0.25">
      <c r="B99" s="87"/>
      <c r="C99" s="22" t="s">
        <v>494</v>
      </c>
      <c r="D99" s="23" t="s">
        <v>495</v>
      </c>
      <c r="E99" s="24">
        <v>1000</v>
      </c>
      <c r="F99" s="30">
        <v>6996</v>
      </c>
      <c r="G99" s="30">
        <f t="shared" si="1"/>
        <v>7996</v>
      </c>
      <c r="K99" s="32"/>
    </row>
    <row r="100" spans="2:11" x14ac:dyDescent="0.25">
      <c r="B100" s="87"/>
      <c r="C100" s="27" t="s">
        <v>265</v>
      </c>
      <c r="D100" s="28" t="s">
        <v>266</v>
      </c>
      <c r="E100" s="29">
        <v>3404</v>
      </c>
      <c r="F100" s="30">
        <v>5333.53</v>
      </c>
      <c r="G100" s="30">
        <f t="shared" si="1"/>
        <v>8737.5299999999988</v>
      </c>
      <c r="K100" s="32"/>
    </row>
    <row r="101" spans="2:11" x14ac:dyDescent="0.25">
      <c r="B101" s="87"/>
      <c r="C101" s="22" t="s">
        <v>116</v>
      </c>
      <c r="D101" s="23" t="s">
        <v>117</v>
      </c>
      <c r="E101" s="24">
        <v>19559</v>
      </c>
      <c r="F101" s="30">
        <v>15150</v>
      </c>
      <c r="G101" s="30">
        <f t="shared" si="1"/>
        <v>34709</v>
      </c>
      <c r="K101" s="32"/>
    </row>
    <row r="102" spans="2:11" x14ac:dyDescent="0.25">
      <c r="B102" s="87"/>
      <c r="C102" s="22" t="s">
        <v>118</v>
      </c>
      <c r="D102" s="23" t="s">
        <v>119</v>
      </c>
      <c r="E102" s="24">
        <v>19138</v>
      </c>
      <c r="F102" s="30">
        <v>23455</v>
      </c>
      <c r="G102" s="30">
        <f t="shared" si="1"/>
        <v>42593</v>
      </c>
      <c r="K102" s="32"/>
    </row>
    <row r="103" spans="2:11" x14ac:dyDescent="0.25">
      <c r="B103" s="87"/>
      <c r="C103" s="22" t="s">
        <v>120</v>
      </c>
      <c r="D103" s="23" t="s">
        <v>121</v>
      </c>
      <c r="E103" s="24">
        <v>1601</v>
      </c>
      <c r="F103" s="30"/>
      <c r="G103" s="30">
        <f t="shared" si="1"/>
        <v>1601</v>
      </c>
      <c r="K103" s="32"/>
    </row>
    <row r="104" spans="2:11" x14ac:dyDescent="0.25">
      <c r="B104" s="87"/>
      <c r="C104" s="22" t="s">
        <v>430</v>
      </c>
      <c r="D104" s="23" t="s">
        <v>431</v>
      </c>
      <c r="E104" s="24">
        <v>36802</v>
      </c>
      <c r="F104" s="30"/>
      <c r="G104" s="30">
        <f t="shared" si="1"/>
        <v>36802</v>
      </c>
      <c r="K104" s="32"/>
    </row>
    <row r="105" spans="2:11" x14ac:dyDescent="0.25">
      <c r="B105" s="87"/>
      <c r="C105" s="22" t="s">
        <v>586</v>
      </c>
      <c r="D105" s="23" t="s">
        <v>587</v>
      </c>
      <c r="E105" s="24"/>
      <c r="F105" s="30">
        <v>5625</v>
      </c>
      <c r="G105" s="30">
        <f t="shared" si="1"/>
        <v>5625</v>
      </c>
      <c r="K105" s="32"/>
    </row>
    <row r="106" spans="2:11" x14ac:dyDescent="0.25">
      <c r="B106" s="87"/>
      <c r="C106" s="22" t="s">
        <v>122</v>
      </c>
      <c r="D106" s="23" t="s">
        <v>123</v>
      </c>
      <c r="E106" s="24">
        <v>6363.46</v>
      </c>
      <c r="F106" s="30">
        <v>6830.26</v>
      </c>
      <c r="G106" s="30">
        <f t="shared" si="1"/>
        <v>13193.720000000001</v>
      </c>
      <c r="K106" s="32"/>
    </row>
    <row r="107" spans="2:11" x14ac:dyDescent="0.25">
      <c r="B107" s="50" t="s">
        <v>267</v>
      </c>
      <c r="C107" s="22" t="s">
        <v>268</v>
      </c>
      <c r="D107" s="23" t="s">
        <v>269</v>
      </c>
      <c r="E107" s="24">
        <v>420</v>
      </c>
      <c r="F107" s="30">
        <v>1882</v>
      </c>
      <c r="G107" s="30">
        <f t="shared" si="1"/>
        <v>2302</v>
      </c>
      <c r="K107" s="32"/>
    </row>
    <row r="108" spans="2:11" x14ac:dyDescent="0.25">
      <c r="B108" s="87" t="s">
        <v>124</v>
      </c>
      <c r="C108" s="22" t="s">
        <v>125</v>
      </c>
      <c r="D108" s="23" t="s">
        <v>126</v>
      </c>
      <c r="E108" s="24">
        <v>1380.5</v>
      </c>
      <c r="F108" s="30">
        <v>3848</v>
      </c>
      <c r="G108" s="30">
        <f t="shared" si="1"/>
        <v>5228.5</v>
      </c>
      <c r="K108" s="32"/>
    </row>
    <row r="109" spans="2:11" x14ac:dyDescent="0.25">
      <c r="B109" s="87"/>
      <c r="C109" s="22" t="s">
        <v>559</v>
      </c>
      <c r="D109" s="23" t="s">
        <v>560</v>
      </c>
      <c r="E109" s="24"/>
      <c r="F109" s="30">
        <v>60</v>
      </c>
      <c r="G109" s="30">
        <f t="shared" si="1"/>
        <v>60</v>
      </c>
      <c r="K109" s="32"/>
    </row>
    <row r="110" spans="2:11" x14ac:dyDescent="0.25">
      <c r="B110" s="87"/>
      <c r="C110" s="22" t="s">
        <v>127</v>
      </c>
      <c r="D110" s="23" t="s">
        <v>128</v>
      </c>
      <c r="E110" s="24">
        <v>1324</v>
      </c>
      <c r="F110" s="30">
        <v>1745.25</v>
      </c>
      <c r="G110" s="30">
        <f t="shared" si="1"/>
        <v>3069.25</v>
      </c>
      <c r="K110" s="32"/>
    </row>
    <row r="111" spans="2:11" x14ac:dyDescent="0.25">
      <c r="B111" s="87"/>
      <c r="C111" s="22" t="s">
        <v>129</v>
      </c>
      <c r="D111" s="23" t="s">
        <v>130</v>
      </c>
      <c r="E111" s="24">
        <v>10225</v>
      </c>
      <c r="F111" s="30">
        <v>10230</v>
      </c>
      <c r="G111" s="30">
        <f t="shared" si="1"/>
        <v>20455</v>
      </c>
      <c r="K111" s="32"/>
    </row>
    <row r="112" spans="2:11" x14ac:dyDescent="0.25">
      <c r="B112" s="87"/>
      <c r="C112" s="22" t="s">
        <v>131</v>
      </c>
      <c r="D112" s="23" t="s">
        <v>132</v>
      </c>
      <c r="E112" s="24">
        <v>34564</v>
      </c>
      <c r="F112" s="30">
        <v>35164</v>
      </c>
      <c r="G112" s="30">
        <f t="shared" si="1"/>
        <v>69728</v>
      </c>
      <c r="K112" s="32"/>
    </row>
    <row r="113" spans="2:11" x14ac:dyDescent="0.25">
      <c r="B113" s="87"/>
      <c r="C113" s="22" t="s">
        <v>133</v>
      </c>
      <c r="D113" s="23" t="s">
        <v>134</v>
      </c>
      <c r="E113" s="24">
        <v>854</v>
      </c>
      <c r="F113" s="30">
        <v>1660</v>
      </c>
      <c r="G113" s="30">
        <f t="shared" si="1"/>
        <v>2514</v>
      </c>
      <c r="K113" s="32"/>
    </row>
    <row r="114" spans="2:11" x14ac:dyDescent="0.25">
      <c r="B114" s="87"/>
      <c r="C114" s="22" t="s">
        <v>270</v>
      </c>
      <c r="D114" s="23" t="s">
        <v>271</v>
      </c>
      <c r="E114" s="24">
        <v>2226</v>
      </c>
      <c r="F114" s="30"/>
      <c r="G114" s="30">
        <f t="shared" si="1"/>
        <v>2226</v>
      </c>
      <c r="K114" s="32"/>
    </row>
    <row r="115" spans="2:11" x14ac:dyDescent="0.25">
      <c r="B115" s="87" t="s">
        <v>135</v>
      </c>
      <c r="C115" s="22" t="s">
        <v>136</v>
      </c>
      <c r="D115" s="23" t="s">
        <v>137</v>
      </c>
      <c r="E115" s="24">
        <v>113135</v>
      </c>
      <c r="F115" s="30">
        <v>99187</v>
      </c>
      <c r="G115" s="30">
        <f t="shared" si="1"/>
        <v>212322</v>
      </c>
      <c r="K115" s="32"/>
    </row>
    <row r="116" spans="2:11" x14ac:dyDescent="0.25">
      <c r="B116" s="87"/>
      <c r="C116" s="22" t="s">
        <v>434</v>
      </c>
      <c r="D116" s="23" t="s">
        <v>435</v>
      </c>
      <c r="E116" s="24"/>
      <c r="F116" s="30">
        <v>667</v>
      </c>
      <c r="G116" s="30">
        <f t="shared" si="1"/>
        <v>667</v>
      </c>
      <c r="K116" s="32"/>
    </row>
    <row r="117" spans="2:11" x14ac:dyDescent="0.25">
      <c r="B117" s="87"/>
      <c r="C117" s="22" t="s">
        <v>138</v>
      </c>
      <c r="D117" s="23" t="s">
        <v>139</v>
      </c>
      <c r="E117" s="24">
        <v>12948</v>
      </c>
      <c r="F117" s="30">
        <v>26644</v>
      </c>
      <c r="G117" s="30">
        <f t="shared" si="1"/>
        <v>39592</v>
      </c>
      <c r="K117" s="32"/>
    </row>
    <row r="118" spans="2:11" x14ac:dyDescent="0.25">
      <c r="B118" s="87"/>
      <c r="C118" s="22" t="s">
        <v>496</v>
      </c>
      <c r="D118" s="23" t="s">
        <v>497</v>
      </c>
      <c r="E118" s="24">
        <v>6130</v>
      </c>
      <c r="F118" s="30"/>
      <c r="G118" s="30">
        <f t="shared" si="1"/>
        <v>6130</v>
      </c>
      <c r="K118" s="32"/>
    </row>
    <row r="119" spans="2:11" x14ac:dyDescent="0.25">
      <c r="B119" s="87" t="s">
        <v>436</v>
      </c>
      <c r="C119" s="22" t="s">
        <v>437</v>
      </c>
      <c r="D119" s="23" t="s">
        <v>438</v>
      </c>
      <c r="E119" s="24"/>
      <c r="F119" s="30">
        <v>670</v>
      </c>
      <c r="G119" s="30">
        <f t="shared" si="1"/>
        <v>670</v>
      </c>
      <c r="K119" s="32"/>
    </row>
    <row r="120" spans="2:11" x14ac:dyDescent="0.25">
      <c r="B120" s="87"/>
      <c r="C120" s="22" t="s">
        <v>441</v>
      </c>
      <c r="D120" s="23" t="s">
        <v>442</v>
      </c>
      <c r="E120" s="24">
        <v>800</v>
      </c>
      <c r="F120" s="30"/>
      <c r="G120" s="30">
        <f t="shared" si="1"/>
        <v>800</v>
      </c>
      <c r="K120" s="32"/>
    </row>
    <row r="121" spans="2:11" x14ac:dyDescent="0.25">
      <c r="B121" s="87" t="s">
        <v>140</v>
      </c>
      <c r="C121" s="22" t="s">
        <v>141</v>
      </c>
      <c r="D121" s="23" t="s">
        <v>142</v>
      </c>
      <c r="E121" s="24">
        <v>150932.22</v>
      </c>
      <c r="F121" s="30">
        <v>108352.35</v>
      </c>
      <c r="G121" s="30">
        <f t="shared" si="1"/>
        <v>259284.57</v>
      </c>
      <c r="K121" s="32"/>
    </row>
    <row r="122" spans="2:11" x14ac:dyDescent="0.25">
      <c r="B122" s="87"/>
      <c r="C122" s="22" t="s">
        <v>143</v>
      </c>
      <c r="D122" s="23" t="s">
        <v>144</v>
      </c>
      <c r="E122" s="24">
        <v>41215.49</v>
      </c>
      <c r="F122" s="30">
        <v>35895.9</v>
      </c>
      <c r="G122" s="30">
        <f t="shared" si="1"/>
        <v>77111.39</v>
      </c>
      <c r="K122" s="32"/>
    </row>
    <row r="123" spans="2:11" x14ac:dyDescent="0.25">
      <c r="B123" s="87"/>
      <c r="C123" s="22" t="s">
        <v>272</v>
      </c>
      <c r="D123" s="23" t="s">
        <v>273</v>
      </c>
      <c r="E123" s="24">
        <v>3343</v>
      </c>
      <c r="F123" s="30"/>
      <c r="G123" s="30">
        <f t="shared" si="1"/>
        <v>3343</v>
      </c>
      <c r="K123" s="32"/>
    </row>
    <row r="124" spans="2:11" x14ac:dyDescent="0.25">
      <c r="B124" s="87"/>
      <c r="C124" s="22" t="s">
        <v>145</v>
      </c>
      <c r="D124" s="23" t="s">
        <v>146</v>
      </c>
      <c r="E124" s="24">
        <v>17286</v>
      </c>
      <c r="F124" s="30">
        <v>36613</v>
      </c>
      <c r="G124" s="30">
        <f t="shared" si="1"/>
        <v>53899</v>
      </c>
      <c r="K124" s="32"/>
    </row>
    <row r="125" spans="2:11" x14ac:dyDescent="0.25">
      <c r="B125" s="87"/>
      <c r="C125" s="22" t="s">
        <v>274</v>
      </c>
      <c r="D125" s="23" t="s">
        <v>275</v>
      </c>
      <c r="E125" s="24">
        <v>1928</v>
      </c>
      <c r="F125" s="30">
        <v>3844.8</v>
      </c>
      <c r="G125" s="30">
        <f t="shared" si="1"/>
        <v>5772.8</v>
      </c>
      <c r="K125" s="32"/>
    </row>
    <row r="126" spans="2:11" x14ac:dyDescent="0.25">
      <c r="B126" s="87"/>
      <c r="C126" s="22" t="s">
        <v>276</v>
      </c>
      <c r="D126" s="23" t="s">
        <v>277</v>
      </c>
      <c r="E126" s="24">
        <v>8500</v>
      </c>
      <c r="F126" s="30">
        <v>15253</v>
      </c>
      <c r="G126" s="30">
        <f t="shared" si="1"/>
        <v>23753</v>
      </c>
      <c r="K126" s="32"/>
    </row>
    <row r="127" spans="2:11" x14ac:dyDescent="0.25">
      <c r="B127" s="87"/>
      <c r="C127" s="22" t="s">
        <v>278</v>
      </c>
      <c r="D127" s="23" t="s">
        <v>279</v>
      </c>
      <c r="E127" s="24">
        <v>200</v>
      </c>
      <c r="F127" s="30">
        <v>440</v>
      </c>
      <c r="G127" s="30">
        <f t="shared" si="1"/>
        <v>640</v>
      </c>
      <c r="K127" s="32"/>
    </row>
    <row r="128" spans="2:11" x14ac:dyDescent="0.25">
      <c r="B128" s="87"/>
      <c r="C128" s="22" t="s">
        <v>280</v>
      </c>
      <c r="D128" s="23" t="s">
        <v>281</v>
      </c>
      <c r="E128" s="24">
        <v>15397</v>
      </c>
      <c r="F128" s="30">
        <v>12553.5</v>
      </c>
      <c r="G128" s="30">
        <f t="shared" si="1"/>
        <v>27950.5</v>
      </c>
      <c r="K128" s="32"/>
    </row>
    <row r="129" spans="2:11" x14ac:dyDescent="0.25">
      <c r="B129" s="87"/>
      <c r="C129" s="22" t="s">
        <v>147</v>
      </c>
      <c r="D129" s="23" t="s">
        <v>148</v>
      </c>
      <c r="E129" s="24">
        <v>1996</v>
      </c>
      <c r="F129" s="30">
        <v>11569</v>
      </c>
      <c r="G129" s="30">
        <f t="shared" si="1"/>
        <v>13565</v>
      </c>
      <c r="K129" s="32"/>
    </row>
    <row r="130" spans="2:11" x14ac:dyDescent="0.25">
      <c r="B130" s="87"/>
      <c r="C130" s="22" t="s">
        <v>149</v>
      </c>
      <c r="D130" s="23" t="s">
        <v>150</v>
      </c>
      <c r="E130" s="24">
        <v>100</v>
      </c>
      <c r="F130" s="30"/>
      <c r="G130" s="30">
        <f t="shared" si="1"/>
        <v>100</v>
      </c>
      <c r="K130" s="32"/>
    </row>
    <row r="131" spans="2:11" x14ac:dyDescent="0.25">
      <c r="B131" s="87"/>
      <c r="C131" s="22" t="s">
        <v>282</v>
      </c>
      <c r="D131" s="23" t="s">
        <v>283</v>
      </c>
      <c r="E131" s="24">
        <v>11118</v>
      </c>
      <c r="F131" s="30">
        <v>6050</v>
      </c>
      <c r="G131" s="30">
        <f t="shared" si="1"/>
        <v>17168</v>
      </c>
      <c r="K131" s="32"/>
    </row>
    <row r="132" spans="2:11" x14ac:dyDescent="0.25">
      <c r="B132" s="87"/>
      <c r="C132" s="22" t="s">
        <v>498</v>
      </c>
      <c r="D132" s="23" t="s">
        <v>499</v>
      </c>
      <c r="E132" s="24">
        <v>2222</v>
      </c>
      <c r="F132" s="30"/>
      <c r="G132" s="30">
        <f t="shared" si="1"/>
        <v>2222</v>
      </c>
      <c r="K132" s="32"/>
    </row>
    <row r="133" spans="2:11" x14ac:dyDescent="0.25">
      <c r="B133" s="87" t="s">
        <v>284</v>
      </c>
      <c r="C133" s="22" t="s">
        <v>285</v>
      </c>
      <c r="D133" s="23" t="s">
        <v>286</v>
      </c>
      <c r="E133" s="24">
        <v>94</v>
      </c>
      <c r="F133" s="30">
        <v>3519</v>
      </c>
      <c r="G133" s="30">
        <f t="shared" si="1"/>
        <v>3613</v>
      </c>
      <c r="K133" s="32"/>
    </row>
    <row r="134" spans="2:11" x14ac:dyDescent="0.25">
      <c r="B134" s="87"/>
      <c r="C134" s="22" t="s">
        <v>287</v>
      </c>
      <c r="D134" s="23" t="s">
        <v>288</v>
      </c>
      <c r="E134" s="24">
        <v>1000</v>
      </c>
      <c r="F134" s="30">
        <v>9892</v>
      </c>
      <c r="G134" s="30">
        <f t="shared" si="1"/>
        <v>10892</v>
      </c>
      <c r="K134" s="32"/>
    </row>
    <row r="135" spans="2:11" x14ac:dyDescent="0.25">
      <c r="B135" s="87"/>
      <c r="C135" s="22" t="s">
        <v>289</v>
      </c>
      <c r="D135" s="23" t="s">
        <v>290</v>
      </c>
      <c r="E135" s="24">
        <v>9444</v>
      </c>
      <c r="F135" s="30">
        <v>10556</v>
      </c>
      <c r="G135" s="30">
        <f t="shared" ref="G135:G189" si="2">SUM(E135:F135)</f>
        <v>20000</v>
      </c>
      <c r="K135" s="32"/>
    </row>
    <row r="136" spans="2:11" x14ac:dyDescent="0.25">
      <c r="B136" s="87"/>
      <c r="C136" s="22" t="s">
        <v>500</v>
      </c>
      <c r="D136" s="23" t="s">
        <v>501</v>
      </c>
      <c r="E136" s="24"/>
      <c r="F136" s="30">
        <v>168</v>
      </c>
      <c r="G136" s="30">
        <f t="shared" si="2"/>
        <v>168</v>
      </c>
      <c r="K136" s="32"/>
    </row>
    <row r="137" spans="2:11" x14ac:dyDescent="0.25">
      <c r="B137" s="87"/>
      <c r="C137" s="22" t="s">
        <v>502</v>
      </c>
      <c r="D137" s="23" t="s">
        <v>503</v>
      </c>
      <c r="E137" s="24"/>
      <c r="F137" s="30">
        <v>210</v>
      </c>
      <c r="G137" s="30">
        <f t="shared" si="2"/>
        <v>210</v>
      </c>
      <c r="K137" s="32"/>
    </row>
    <row r="138" spans="2:11" x14ac:dyDescent="0.25">
      <c r="B138" s="87"/>
      <c r="C138" s="22" t="s">
        <v>504</v>
      </c>
      <c r="D138" s="23" t="s">
        <v>505</v>
      </c>
      <c r="E138" s="24">
        <v>48</v>
      </c>
      <c r="F138" s="30"/>
      <c r="G138" s="30">
        <f t="shared" si="2"/>
        <v>48</v>
      </c>
      <c r="K138" s="32"/>
    </row>
    <row r="139" spans="2:11" x14ac:dyDescent="0.25">
      <c r="B139" s="87"/>
      <c r="C139" s="22" t="s">
        <v>506</v>
      </c>
      <c r="D139" s="23" t="s">
        <v>507</v>
      </c>
      <c r="E139" s="24">
        <v>3780</v>
      </c>
      <c r="F139" s="30"/>
      <c r="G139" s="30">
        <f t="shared" si="2"/>
        <v>3780</v>
      </c>
      <c r="K139" s="32"/>
    </row>
    <row r="140" spans="2:11" x14ac:dyDescent="0.25">
      <c r="B140" s="87"/>
      <c r="C140" s="22" t="s">
        <v>443</v>
      </c>
      <c r="D140" s="23" t="s">
        <v>444</v>
      </c>
      <c r="E140" s="24">
        <v>1820</v>
      </c>
      <c r="F140" s="30"/>
      <c r="G140" s="30">
        <f t="shared" si="2"/>
        <v>1820</v>
      </c>
      <c r="K140" s="32"/>
    </row>
    <row r="141" spans="2:11" x14ac:dyDescent="0.25">
      <c r="B141" s="87" t="s">
        <v>151</v>
      </c>
      <c r="C141" s="22" t="s">
        <v>152</v>
      </c>
      <c r="D141" s="23" t="s">
        <v>153</v>
      </c>
      <c r="E141" s="24">
        <v>44568</v>
      </c>
      <c r="F141" s="30">
        <v>18515</v>
      </c>
      <c r="G141" s="30">
        <f t="shared" si="2"/>
        <v>63083</v>
      </c>
      <c r="K141" s="32"/>
    </row>
    <row r="142" spans="2:11" x14ac:dyDescent="0.25">
      <c r="B142" s="87"/>
      <c r="C142" s="22" t="s">
        <v>508</v>
      </c>
      <c r="D142" s="23" t="s">
        <v>509</v>
      </c>
      <c r="E142" s="24">
        <v>6737</v>
      </c>
      <c r="F142" s="30">
        <v>1018</v>
      </c>
      <c r="G142" s="30">
        <f t="shared" si="2"/>
        <v>7755</v>
      </c>
      <c r="K142" s="32"/>
    </row>
    <row r="143" spans="2:11" x14ac:dyDescent="0.25">
      <c r="B143" s="87"/>
      <c r="C143" s="22" t="s">
        <v>449</v>
      </c>
      <c r="D143" s="23" t="s">
        <v>450</v>
      </c>
      <c r="E143" s="24"/>
      <c r="F143" s="30">
        <v>1150</v>
      </c>
      <c r="G143" s="30">
        <f t="shared" si="2"/>
        <v>1150</v>
      </c>
      <c r="K143" s="32"/>
    </row>
    <row r="144" spans="2:11" x14ac:dyDescent="0.25">
      <c r="B144" s="87"/>
      <c r="C144" s="22" t="s">
        <v>451</v>
      </c>
      <c r="D144" s="23" t="s">
        <v>452</v>
      </c>
      <c r="E144" s="24">
        <v>13000</v>
      </c>
      <c r="F144" s="30">
        <v>10610</v>
      </c>
      <c r="G144" s="30">
        <f t="shared" si="2"/>
        <v>23610</v>
      </c>
      <c r="K144" s="32"/>
    </row>
    <row r="145" spans="2:11" x14ac:dyDescent="0.25">
      <c r="B145" s="87"/>
      <c r="C145" s="22" t="s">
        <v>291</v>
      </c>
      <c r="D145" s="23" t="s">
        <v>292</v>
      </c>
      <c r="E145" s="24">
        <v>23783</v>
      </c>
      <c r="F145" s="30"/>
      <c r="G145" s="30">
        <f t="shared" si="2"/>
        <v>23783</v>
      </c>
      <c r="K145" s="32"/>
    </row>
    <row r="146" spans="2:11" x14ac:dyDescent="0.25">
      <c r="B146" s="87"/>
      <c r="C146" s="22" t="s">
        <v>510</v>
      </c>
      <c r="D146" s="23" t="s">
        <v>511</v>
      </c>
      <c r="E146" s="24">
        <v>2245</v>
      </c>
      <c r="F146" s="30">
        <v>1526</v>
      </c>
      <c r="G146" s="30">
        <f t="shared" si="2"/>
        <v>3771</v>
      </c>
      <c r="K146" s="32"/>
    </row>
    <row r="147" spans="2:11" x14ac:dyDescent="0.25">
      <c r="B147" s="87"/>
      <c r="C147" s="22" t="s">
        <v>453</v>
      </c>
      <c r="D147" s="23" t="s">
        <v>454</v>
      </c>
      <c r="E147" s="24"/>
      <c r="F147" s="30">
        <v>250</v>
      </c>
      <c r="G147" s="30">
        <f t="shared" si="2"/>
        <v>250</v>
      </c>
      <c r="K147" s="32"/>
    </row>
    <row r="148" spans="2:11" x14ac:dyDescent="0.25">
      <c r="B148" s="87"/>
      <c r="C148" s="22" t="s">
        <v>293</v>
      </c>
      <c r="D148" s="23" t="s">
        <v>294</v>
      </c>
      <c r="E148" s="24">
        <v>6000</v>
      </c>
      <c r="F148" s="30">
        <v>2000</v>
      </c>
      <c r="G148" s="30">
        <f t="shared" si="2"/>
        <v>8000</v>
      </c>
      <c r="K148" s="32"/>
    </row>
    <row r="149" spans="2:11" x14ac:dyDescent="0.25">
      <c r="B149" s="87"/>
      <c r="C149" s="22" t="s">
        <v>512</v>
      </c>
      <c r="D149" s="23" t="s">
        <v>513</v>
      </c>
      <c r="E149" s="24">
        <v>4970</v>
      </c>
      <c r="F149" s="30"/>
      <c r="G149" s="30">
        <f t="shared" si="2"/>
        <v>4970</v>
      </c>
      <c r="K149" s="32"/>
    </row>
    <row r="150" spans="2:11" x14ac:dyDescent="0.25">
      <c r="B150" s="87"/>
      <c r="C150" s="22" t="s">
        <v>295</v>
      </c>
      <c r="D150" s="23" t="s">
        <v>296</v>
      </c>
      <c r="E150" s="24">
        <v>9560</v>
      </c>
      <c r="F150" s="30">
        <v>8830</v>
      </c>
      <c r="G150" s="30">
        <f t="shared" si="2"/>
        <v>18390</v>
      </c>
      <c r="K150" s="32"/>
    </row>
    <row r="151" spans="2:11" x14ac:dyDescent="0.25">
      <c r="B151" s="87" t="s">
        <v>514</v>
      </c>
      <c r="C151" s="22" t="s">
        <v>515</v>
      </c>
      <c r="D151" s="23" t="s">
        <v>516</v>
      </c>
      <c r="E151" s="24">
        <v>200</v>
      </c>
      <c r="F151" s="30">
        <v>365</v>
      </c>
      <c r="G151" s="30">
        <f t="shared" si="2"/>
        <v>565</v>
      </c>
      <c r="K151" s="32"/>
    </row>
    <row r="152" spans="2:11" x14ac:dyDescent="0.25">
      <c r="B152" s="87"/>
      <c r="C152" s="22" t="s">
        <v>607</v>
      </c>
      <c r="D152" s="23" t="s">
        <v>608</v>
      </c>
      <c r="E152" s="24"/>
      <c r="F152" s="30">
        <v>600</v>
      </c>
      <c r="G152" s="30">
        <f t="shared" si="2"/>
        <v>600</v>
      </c>
      <c r="K152" s="32"/>
    </row>
    <row r="153" spans="2:11" x14ac:dyDescent="0.25">
      <c r="B153" s="87" t="s">
        <v>297</v>
      </c>
      <c r="C153" s="22" t="s">
        <v>298</v>
      </c>
      <c r="D153" s="23" t="s">
        <v>299</v>
      </c>
      <c r="E153" s="24">
        <v>15910</v>
      </c>
      <c r="F153" s="30">
        <v>18480</v>
      </c>
      <c r="G153" s="30">
        <f t="shared" si="2"/>
        <v>34390</v>
      </c>
      <c r="K153" s="32"/>
    </row>
    <row r="154" spans="2:11" x14ac:dyDescent="0.25">
      <c r="B154" s="87"/>
      <c r="C154" s="22" t="s">
        <v>300</v>
      </c>
      <c r="D154" s="23" t="s">
        <v>301</v>
      </c>
      <c r="E154" s="24">
        <v>70221</v>
      </c>
      <c r="F154" s="30">
        <v>54857</v>
      </c>
      <c r="G154" s="30">
        <f t="shared" si="2"/>
        <v>125078</v>
      </c>
      <c r="K154" s="32"/>
    </row>
    <row r="155" spans="2:11" x14ac:dyDescent="0.25">
      <c r="B155" s="87"/>
      <c r="C155" s="22" t="s">
        <v>609</v>
      </c>
      <c r="D155" s="23" t="s">
        <v>610</v>
      </c>
      <c r="E155" s="24"/>
      <c r="F155" s="30">
        <v>3843</v>
      </c>
      <c r="G155" s="30">
        <f t="shared" si="2"/>
        <v>3843</v>
      </c>
      <c r="K155" s="32"/>
    </row>
    <row r="156" spans="2:11" x14ac:dyDescent="0.25">
      <c r="B156" s="87" t="s">
        <v>156</v>
      </c>
      <c r="C156" s="22" t="s">
        <v>157</v>
      </c>
      <c r="D156" s="23" t="s">
        <v>158</v>
      </c>
      <c r="E156" s="24">
        <v>37735.279999999999</v>
      </c>
      <c r="F156" s="30">
        <v>57238.400000000001</v>
      </c>
      <c r="G156" s="30">
        <f t="shared" si="2"/>
        <v>94973.68</v>
      </c>
      <c r="K156" s="32"/>
    </row>
    <row r="157" spans="2:11" x14ac:dyDescent="0.25">
      <c r="B157" s="87"/>
      <c r="C157" s="22" t="s">
        <v>159</v>
      </c>
      <c r="D157" s="23" t="s">
        <v>160</v>
      </c>
      <c r="E157" s="24">
        <v>140</v>
      </c>
      <c r="F157" s="30">
        <v>154</v>
      </c>
      <c r="G157" s="30">
        <f t="shared" si="2"/>
        <v>294</v>
      </c>
      <c r="K157" s="32"/>
    </row>
    <row r="158" spans="2:11" x14ac:dyDescent="0.25">
      <c r="B158" s="87"/>
      <c r="C158" s="22" t="s">
        <v>455</v>
      </c>
      <c r="D158" s="23" t="s">
        <v>456</v>
      </c>
      <c r="E158" s="24"/>
      <c r="F158" s="30">
        <v>114</v>
      </c>
      <c r="G158" s="30">
        <f t="shared" si="2"/>
        <v>114</v>
      </c>
      <c r="K158" s="32"/>
    </row>
    <row r="159" spans="2:11" x14ac:dyDescent="0.25">
      <c r="B159" s="87"/>
      <c r="C159" s="22" t="s">
        <v>161</v>
      </c>
      <c r="D159" s="23" t="s">
        <v>162</v>
      </c>
      <c r="E159" s="24">
        <v>25427</v>
      </c>
      <c r="F159" s="30">
        <v>56555</v>
      </c>
      <c r="G159" s="30">
        <f t="shared" si="2"/>
        <v>81982</v>
      </c>
      <c r="K159" s="32"/>
    </row>
    <row r="160" spans="2:11" x14ac:dyDescent="0.25">
      <c r="B160" s="87" t="s">
        <v>163</v>
      </c>
      <c r="C160" s="22" t="s">
        <v>302</v>
      </c>
      <c r="D160" s="23" t="s">
        <v>303</v>
      </c>
      <c r="E160" s="24">
        <v>12763</v>
      </c>
      <c r="F160" s="30">
        <v>72</v>
      </c>
      <c r="G160" s="30">
        <f t="shared" si="2"/>
        <v>12835</v>
      </c>
      <c r="K160" s="32"/>
    </row>
    <row r="161" spans="2:11" x14ac:dyDescent="0.25">
      <c r="B161" s="87"/>
      <c r="C161" s="22" t="s">
        <v>164</v>
      </c>
      <c r="D161" s="23" t="s">
        <v>165</v>
      </c>
      <c r="E161" s="24">
        <v>15118</v>
      </c>
      <c r="F161" s="30">
        <v>62956</v>
      </c>
      <c r="G161" s="30">
        <f t="shared" si="2"/>
        <v>78074</v>
      </c>
      <c r="K161" s="32"/>
    </row>
    <row r="162" spans="2:11" x14ac:dyDescent="0.25">
      <c r="B162" s="87"/>
      <c r="C162" s="22" t="s">
        <v>351</v>
      </c>
      <c r="D162" s="23" t="s">
        <v>352</v>
      </c>
      <c r="E162" s="24"/>
      <c r="F162" s="30">
        <v>17674</v>
      </c>
      <c r="G162" s="30">
        <f t="shared" si="2"/>
        <v>17674</v>
      </c>
      <c r="K162" s="32"/>
    </row>
    <row r="163" spans="2:11" x14ac:dyDescent="0.25">
      <c r="B163" s="87"/>
      <c r="C163" s="22" t="s">
        <v>517</v>
      </c>
      <c r="D163" s="23" t="s">
        <v>518</v>
      </c>
      <c r="E163" s="24">
        <v>43782</v>
      </c>
      <c r="F163" s="30">
        <v>84</v>
      </c>
      <c r="G163" s="30">
        <f t="shared" si="2"/>
        <v>43866</v>
      </c>
      <c r="K163" s="32"/>
    </row>
    <row r="164" spans="2:11" x14ac:dyDescent="0.25">
      <c r="B164" s="87"/>
      <c r="C164" s="22" t="s">
        <v>519</v>
      </c>
      <c r="D164" s="23" t="s">
        <v>520</v>
      </c>
      <c r="E164" s="24">
        <v>862</v>
      </c>
      <c r="F164" s="30"/>
      <c r="G164" s="30">
        <f t="shared" si="2"/>
        <v>862</v>
      </c>
      <c r="K164" s="32"/>
    </row>
    <row r="165" spans="2:11" x14ac:dyDescent="0.25">
      <c r="B165" s="87"/>
      <c r="C165" s="22" t="s">
        <v>459</v>
      </c>
      <c r="D165" s="23" t="s">
        <v>460</v>
      </c>
      <c r="E165" s="24">
        <v>456</v>
      </c>
      <c r="F165" s="30"/>
      <c r="G165" s="30">
        <f t="shared" si="2"/>
        <v>456</v>
      </c>
      <c r="K165" s="32"/>
    </row>
    <row r="166" spans="2:11" x14ac:dyDescent="0.25">
      <c r="B166" s="87"/>
      <c r="C166" s="22" t="s">
        <v>304</v>
      </c>
      <c r="D166" s="23" t="s">
        <v>305</v>
      </c>
      <c r="E166" s="24">
        <v>16500</v>
      </c>
      <c r="F166" s="30">
        <v>18620</v>
      </c>
      <c r="G166" s="30">
        <f t="shared" si="2"/>
        <v>35120</v>
      </c>
      <c r="K166" s="32"/>
    </row>
    <row r="167" spans="2:11" x14ac:dyDescent="0.25">
      <c r="B167" s="87"/>
      <c r="C167" s="22" t="s">
        <v>461</v>
      </c>
      <c r="D167" s="23" t="s">
        <v>462</v>
      </c>
      <c r="E167" s="24"/>
      <c r="F167" s="30">
        <v>288</v>
      </c>
      <c r="G167" s="30">
        <f t="shared" si="2"/>
        <v>288</v>
      </c>
      <c r="K167" s="32"/>
    </row>
    <row r="168" spans="2:11" x14ac:dyDescent="0.25">
      <c r="B168" s="87"/>
      <c r="C168" s="22" t="s">
        <v>353</v>
      </c>
      <c r="D168" s="23" t="s">
        <v>354</v>
      </c>
      <c r="E168" s="24">
        <v>2225</v>
      </c>
      <c r="F168" s="30"/>
      <c r="G168" s="30">
        <f t="shared" si="2"/>
        <v>2225</v>
      </c>
      <c r="K168" s="32"/>
    </row>
    <row r="169" spans="2:11" x14ac:dyDescent="0.25">
      <c r="B169" s="87"/>
      <c r="C169" s="22" t="s">
        <v>306</v>
      </c>
      <c r="D169" s="23" t="s">
        <v>307</v>
      </c>
      <c r="E169" s="24">
        <v>19640</v>
      </c>
      <c r="F169" s="30">
        <v>2020</v>
      </c>
      <c r="G169" s="30">
        <f t="shared" si="2"/>
        <v>21660</v>
      </c>
      <c r="K169" s="32"/>
    </row>
    <row r="170" spans="2:11" x14ac:dyDescent="0.25">
      <c r="B170" s="87"/>
      <c r="C170" s="22" t="s">
        <v>463</v>
      </c>
      <c r="D170" s="23" t="s">
        <v>464</v>
      </c>
      <c r="E170" s="24"/>
      <c r="F170" s="30">
        <v>7163.13</v>
      </c>
      <c r="G170" s="30">
        <f t="shared" si="2"/>
        <v>7163.13</v>
      </c>
      <c r="K170" s="32"/>
    </row>
    <row r="171" spans="2:11" x14ac:dyDescent="0.25">
      <c r="B171" s="87" t="s">
        <v>168</v>
      </c>
      <c r="C171" s="22" t="s">
        <v>169</v>
      </c>
      <c r="D171" s="23" t="s">
        <v>170</v>
      </c>
      <c r="E171" s="24">
        <v>3506</v>
      </c>
      <c r="F171" s="30">
        <v>4560</v>
      </c>
      <c r="G171" s="30">
        <f t="shared" si="2"/>
        <v>8066</v>
      </c>
      <c r="K171" s="32"/>
    </row>
    <row r="172" spans="2:11" x14ac:dyDescent="0.25">
      <c r="B172" s="87"/>
      <c r="C172" s="22" t="s">
        <v>171</v>
      </c>
      <c r="D172" s="23" t="s">
        <v>172</v>
      </c>
      <c r="E172" s="24">
        <v>8242.08</v>
      </c>
      <c r="F172" s="30">
        <v>6606.8</v>
      </c>
      <c r="G172" s="30">
        <f t="shared" si="2"/>
        <v>14848.880000000001</v>
      </c>
      <c r="K172" s="32"/>
    </row>
    <row r="173" spans="2:11" x14ac:dyDescent="0.25">
      <c r="B173" s="87"/>
      <c r="C173" s="22" t="s">
        <v>173</v>
      </c>
      <c r="D173" s="23" t="s">
        <v>174</v>
      </c>
      <c r="E173" s="24">
        <v>9998.5</v>
      </c>
      <c r="F173" s="30">
        <v>5930.5</v>
      </c>
      <c r="G173" s="30">
        <f t="shared" si="2"/>
        <v>15929</v>
      </c>
      <c r="K173" s="32"/>
    </row>
    <row r="174" spans="2:11" x14ac:dyDescent="0.25">
      <c r="B174" s="87"/>
      <c r="C174" s="22" t="s">
        <v>308</v>
      </c>
      <c r="D174" s="23" t="s">
        <v>309</v>
      </c>
      <c r="E174" s="24">
        <v>1650</v>
      </c>
      <c r="F174" s="30">
        <v>930</v>
      </c>
      <c r="G174" s="30">
        <f t="shared" si="2"/>
        <v>2580</v>
      </c>
      <c r="K174" s="32"/>
    </row>
    <row r="175" spans="2:11" x14ac:dyDescent="0.25">
      <c r="B175" s="87"/>
      <c r="C175" s="22" t="s">
        <v>175</v>
      </c>
      <c r="D175" s="23" t="s">
        <v>176</v>
      </c>
      <c r="E175" s="24">
        <v>440</v>
      </c>
      <c r="F175" s="30">
        <v>4700</v>
      </c>
      <c r="G175" s="30">
        <f t="shared" si="2"/>
        <v>5140</v>
      </c>
      <c r="K175" s="32"/>
    </row>
    <row r="176" spans="2:11" x14ac:dyDescent="0.25">
      <c r="B176" s="87"/>
      <c r="C176" s="22" t="s">
        <v>177</v>
      </c>
      <c r="D176" s="23" t="s">
        <v>178</v>
      </c>
      <c r="E176" s="24">
        <v>5718</v>
      </c>
      <c r="F176" s="30">
        <v>9560</v>
      </c>
      <c r="G176" s="30">
        <f t="shared" si="2"/>
        <v>15278</v>
      </c>
      <c r="K176" s="32"/>
    </row>
    <row r="177" spans="2:11" x14ac:dyDescent="0.25">
      <c r="B177" s="87"/>
      <c r="C177" s="22" t="s">
        <v>179</v>
      </c>
      <c r="D177" s="23" t="s">
        <v>180</v>
      </c>
      <c r="E177" s="24">
        <v>7192</v>
      </c>
      <c r="F177" s="30">
        <v>2591</v>
      </c>
      <c r="G177" s="30">
        <f t="shared" si="2"/>
        <v>9783</v>
      </c>
      <c r="K177" s="32"/>
    </row>
    <row r="178" spans="2:11" x14ac:dyDescent="0.25">
      <c r="B178" s="87"/>
      <c r="C178" s="22" t="s">
        <v>310</v>
      </c>
      <c r="D178" s="23" t="s">
        <v>311</v>
      </c>
      <c r="E178" s="24">
        <v>138.5</v>
      </c>
      <c r="F178" s="30"/>
      <c r="G178" s="30">
        <f t="shared" si="2"/>
        <v>138.5</v>
      </c>
      <c r="K178" s="32"/>
    </row>
    <row r="179" spans="2:11" x14ac:dyDescent="0.25">
      <c r="B179" s="87"/>
      <c r="C179" s="22" t="s">
        <v>181</v>
      </c>
      <c r="D179" s="23" t="s">
        <v>182</v>
      </c>
      <c r="E179" s="24">
        <v>323</v>
      </c>
      <c r="F179" s="30"/>
      <c r="G179" s="30">
        <f t="shared" si="2"/>
        <v>323</v>
      </c>
      <c r="K179" s="32"/>
    </row>
    <row r="180" spans="2:11" x14ac:dyDescent="0.25">
      <c r="B180" s="87"/>
      <c r="C180" s="22" t="s">
        <v>185</v>
      </c>
      <c r="D180" s="23" t="s">
        <v>186</v>
      </c>
      <c r="E180" s="24">
        <v>480</v>
      </c>
      <c r="F180" s="30">
        <v>3700</v>
      </c>
      <c r="G180" s="30">
        <f t="shared" si="2"/>
        <v>4180</v>
      </c>
      <c r="K180" s="32"/>
    </row>
    <row r="181" spans="2:11" x14ac:dyDescent="0.25">
      <c r="B181" s="87"/>
      <c r="C181" s="22" t="s">
        <v>187</v>
      </c>
      <c r="D181" s="23" t="s">
        <v>188</v>
      </c>
      <c r="E181" s="24">
        <v>9832</v>
      </c>
      <c r="F181" s="30">
        <v>13728</v>
      </c>
      <c r="G181" s="30">
        <f t="shared" si="2"/>
        <v>23560</v>
      </c>
      <c r="K181" s="32"/>
    </row>
    <row r="182" spans="2:11" x14ac:dyDescent="0.25">
      <c r="B182" s="87"/>
      <c r="C182" s="22" t="s">
        <v>189</v>
      </c>
      <c r="D182" s="23" t="s">
        <v>190</v>
      </c>
      <c r="E182" s="24">
        <v>25614</v>
      </c>
      <c r="F182" s="30">
        <v>2527</v>
      </c>
      <c r="G182" s="30">
        <f t="shared" si="2"/>
        <v>28141</v>
      </c>
      <c r="K182" s="32"/>
    </row>
    <row r="183" spans="2:11" x14ac:dyDescent="0.25">
      <c r="B183" s="87"/>
      <c r="C183" s="22" t="s">
        <v>312</v>
      </c>
      <c r="D183" s="23" t="s">
        <v>313</v>
      </c>
      <c r="E183" s="24">
        <v>80</v>
      </c>
      <c r="F183" s="30"/>
      <c r="G183" s="30">
        <f t="shared" si="2"/>
        <v>80</v>
      </c>
      <c r="K183" s="32"/>
    </row>
    <row r="184" spans="2:11" x14ac:dyDescent="0.25">
      <c r="B184" s="87" t="s">
        <v>191</v>
      </c>
      <c r="C184" s="22" t="s">
        <v>194</v>
      </c>
      <c r="D184" s="23" t="s">
        <v>195</v>
      </c>
      <c r="E184" s="24">
        <v>16541</v>
      </c>
      <c r="F184" s="30">
        <v>7787</v>
      </c>
      <c r="G184" s="30">
        <f t="shared" si="2"/>
        <v>24328</v>
      </c>
      <c r="K184" s="32"/>
    </row>
    <row r="185" spans="2:11" x14ac:dyDescent="0.25">
      <c r="B185" s="87"/>
      <c r="C185" s="22" t="s">
        <v>196</v>
      </c>
      <c r="D185" s="23" t="s">
        <v>197</v>
      </c>
      <c r="E185" s="24">
        <v>11920.96</v>
      </c>
      <c r="F185" s="30">
        <v>6630.93</v>
      </c>
      <c r="G185" s="30">
        <f t="shared" si="2"/>
        <v>18551.89</v>
      </c>
      <c r="K185" s="32"/>
    </row>
    <row r="186" spans="2:11" x14ac:dyDescent="0.25">
      <c r="B186" s="87"/>
      <c r="C186" s="22" t="s">
        <v>314</v>
      </c>
      <c r="D186" s="23" t="s">
        <v>315</v>
      </c>
      <c r="E186" s="24">
        <v>20193</v>
      </c>
      <c r="F186" s="30"/>
      <c r="G186" s="30">
        <f t="shared" si="2"/>
        <v>20193</v>
      </c>
      <c r="K186" s="32"/>
    </row>
    <row r="187" spans="2:11" x14ac:dyDescent="0.25">
      <c r="B187" s="87"/>
      <c r="C187" s="22" t="s">
        <v>200</v>
      </c>
      <c r="D187" s="23" t="s">
        <v>201</v>
      </c>
      <c r="E187" s="24">
        <v>46478</v>
      </c>
      <c r="F187" s="30"/>
      <c r="G187" s="30">
        <f t="shared" si="2"/>
        <v>46478</v>
      </c>
      <c r="K187" s="32"/>
    </row>
    <row r="188" spans="2:11" x14ac:dyDescent="0.25">
      <c r="B188" s="87"/>
      <c r="C188" s="22" t="s">
        <v>316</v>
      </c>
      <c r="D188" s="23" t="s">
        <v>317</v>
      </c>
      <c r="E188" s="24">
        <v>7407</v>
      </c>
      <c r="F188" s="30">
        <v>7757</v>
      </c>
      <c r="G188" s="30">
        <f t="shared" si="2"/>
        <v>15164</v>
      </c>
      <c r="K188" s="32"/>
    </row>
    <row r="189" spans="2:11" x14ac:dyDescent="0.25">
      <c r="B189" s="87"/>
      <c r="C189" s="22" t="s">
        <v>206</v>
      </c>
      <c r="D189" s="23" t="s">
        <v>207</v>
      </c>
      <c r="E189" s="24"/>
      <c r="F189" s="30">
        <v>29337</v>
      </c>
      <c r="G189" s="30">
        <f t="shared" si="2"/>
        <v>29337</v>
      </c>
      <c r="K189" s="32"/>
    </row>
    <row r="190" spans="2:11" x14ac:dyDescent="0.25">
      <c r="B190" s="50" t="s">
        <v>318</v>
      </c>
      <c r="C190" s="22" t="s">
        <v>319</v>
      </c>
      <c r="D190" s="23" t="s">
        <v>320</v>
      </c>
      <c r="E190" s="24">
        <v>1380</v>
      </c>
      <c r="F190" s="30">
        <v>1480</v>
      </c>
      <c r="G190" s="30">
        <f>SUM(E190:F190)</f>
        <v>2860</v>
      </c>
      <c r="K190" s="32"/>
    </row>
    <row r="191" spans="2:11" x14ac:dyDescent="0.25">
      <c r="B191" s="38" t="s">
        <v>208</v>
      </c>
      <c r="C191" s="38"/>
      <c r="D191" s="38"/>
      <c r="E191" s="39">
        <f>SUM(E1:E190)</f>
        <v>1986250.1899999997</v>
      </c>
      <c r="F191" s="39">
        <f>SUM(F1:F190)</f>
        <v>1514236.1399999997</v>
      </c>
      <c r="G191" s="39">
        <f>SUM(G1:G190)</f>
        <v>3500486.33</v>
      </c>
      <c r="K191" s="32"/>
    </row>
    <row r="193" spans="2:8" x14ac:dyDescent="0.25">
      <c r="B193" s="15" t="s">
        <v>17</v>
      </c>
    </row>
    <row r="194" spans="2:8" ht="34.5" customHeight="1" x14ac:dyDescent="0.25">
      <c r="B194" s="86" t="s">
        <v>18</v>
      </c>
      <c r="C194" s="86"/>
      <c r="D194" s="86"/>
      <c r="E194" s="86"/>
      <c r="F194" s="42"/>
    </row>
    <row r="195" spans="2:8" x14ac:dyDescent="0.25">
      <c r="B195" s="54" t="s">
        <v>590</v>
      </c>
      <c r="G195" s="16"/>
      <c r="H195" s="17"/>
    </row>
    <row r="196" spans="2:8" x14ac:dyDescent="0.25">
      <c r="E196" s="36"/>
      <c r="F196" s="42"/>
      <c r="G196" s="36"/>
      <c r="H196" s="36"/>
    </row>
  </sheetData>
  <mergeCells count="28">
    <mergeCell ref="B153:B155"/>
    <mergeCell ref="B151:B152"/>
    <mergeCell ref="B141:B150"/>
    <mergeCell ref="B7:B8"/>
    <mergeCell ref="B1:G1"/>
    <mergeCell ref="B2:G2"/>
    <mergeCell ref="B3:G3"/>
    <mergeCell ref="B4:D4"/>
    <mergeCell ref="B5:G5"/>
    <mergeCell ref="B9:B10"/>
    <mergeCell ref="B194:E194"/>
    <mergeCell ref="B184:B189"/>
    <mergeCell ref="B171:B183"/>
    <mergeCell ref="B160:B170"/>
    <mergeCell ref="B156:B159"/>
    <mergeCell ref="B133:B140"/>
    <mergeCell ref="B121:B132"/>
    <mergeCell ref="B119:B120"/>
    <mergeCell ref="B115:B118"/>
    <mergeCell ref="B108:B114"/>
    <mergeCell ref="B37:B46"/>
    <mergeCell ref="B15:B36"/>
    <mergeCell ref="B12:B14"/>
    <mergeCell ref="B73:B106"/>
    <mergeCell ref="B64:B71"/>
    <mergeCell ref="B59:B63"/>
    <mergeCell ref="B50:B58"/>
    <mergeCell ref="B47:B49"/>
  </mergeCells>
  <hyperlinks>
    <hyperlink ref="B195" location="'CLASIFICACION UPME'!A1" display="Regresar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2"/>
  <sheetViews>
    <sheetView workbookViewId="0">
      <selection activeCell="D6" sqref="D6"/>
    </sheetView>
  </sheetViews>
  <sheetFormatPr baseColWidth="10" defaultRowHeight="15" x14ac:dyDescent="0.25"/>
  <cols>
    <col min="1" max="1" width="5.7109375" customWidth="1"/>
    <col min="2" max="2" width="23.42578125" style="52" bestFit="1" customWidth="1"/>
    <col min="3" max="4" width="27.28515625" bestFit="1" customWidth="1"/>
    <col min="5" max="5" width="27.28515625" customWidth="1"/>
    <col min="6" max="6" width="25.42578125" bestFit="1" customWidth="1"/>
    <col min="7" max="7" width="30.28515625" bestFit="1" customWidth="1"/>
  </cols>
  <sheetData>
    <row r="1" spans="2:7" ht="15.75" x14ac:dyDescent="0.25">
      <c r="B1" s="57" t="s">
        <v>0</v>
      </c>
      <c r="C1" s="57"/>
      <c r="D1" s="57"/>
      <c r="E1" s="57"/>
      <c r="F1" s="57"/>
      <c r="G1" s="57"/>
    </row>
    <row r="2" spans="2:7" ht="15.75" x14ac:dyDescent="0.25">
      <c r="B2" s="57" t="s">
        <v>1</v>
      </c>
      <c r="C2" s="57"/>
      <c r="D2" s="57"/>
      <c r="E2" s="57"/>
      <c r="F2" s="57"/>
      <c r="G2" s="57"/>
    </row>
    <row r="3" spans="2:7" ht="15.75" x14ac:dyDescent="0.25">
      <c r="B3" s="57" t="s">
        <v>2</v>
      </c>
      <c r="C3" s="57"/>
      <c r="D3" s="57"/>
      <c r="E3" s="57"/>
      <c r="F3" s="57"/>
      <c r="G3" s="57"/>
    </row>
    <row r="4" spans="2:7" ht="15.75" thickBot="1" x14ac:dyDescent="0.3">
      <c r="B4" s="43"/>
      <c r="C4" s="37"/>
      <c r="D4" s="37"/>
      <c r="E4" s="44"/>
    </row>
    <row r="5" spans="2:7" ht="15" customHeight="1" x14ac:dyDescent="0.25">
      <c r="B5" s="79" t="s">
        <v>578</v>
      </c>
      <c r="C5" s="80"/>
      <c r="D5" s="80"/>
      <c r="E5" s="80"/>
      <c r="F5" s="80"/>
      <c r="G5" s="82"/>
    </row>
    <row r="6" spans="2:7" ht="15.75" thickBot="1" x14ac:dyDescent="0.3">
      <c r="B6" s="55" t="s">
        <v>19</v>
      </c>
      <c r="C6" s="19" t="s">
        <v>20</v>
      </c>
      <c r="D6" s="19" t="s">
        <v>21</v>
      </c>
      <c r="E6" s="19" t="s">
        <v>363</v>
      </c>
      <c r="F6" s="45" t="s">
        <v>364</v>
      </c>
      <c r="G6" s="20" t="s">
        <v>522</v>
      </c>
    </row>
    <row r="7" spans="2:7" x14ac:dyDescent="0.25">
      <c r="B7" s="76" t="s">
        <v>321</v>
      </c>
      <c r="C7" s="22" t="s">
        <v>367</v>
      </c>
      <c r="D7" s="23" t="s">
        <v>368</v>
      </c>
      <c r="E7" s="30"/>
      <c r="F7" s="24">
        <v>1200</v>
      </c>
      <c r="G7" s="30">
        <f>SUM(E7:F7)</f>
        <v>1200</v>
      </c>
    </row>
    <row r="8" spans="2:7" x14ac:dyDescent="0.25">
      <c r="B8" s="77"/>
      <c r="C8" s="27" t="s">
        <v>322</v>
      </c>
      <c r="D8" s="28" t="s">
        <v>323</v>
      </c>
      <c r="E8" s="30">
        <v>1124</v>
      </c>
      <c r="F8" s="29"/>
      <c r="G8" s="30">
        <f>SUM(E8:F8)</f>
        <v>1124</v>
      </c>
    </row>
    <row r="9" spans="2:7" x14ac:dyDescent="0.25">
      <c r="B9" s="50" t="s">
        <v>30</v>
      </c>
      <c r="C9" s="27" t="s">
        <v>31</v>
      </c>
      <c r="D9" s="28" t="s">
        <v>30</v>
      </c>
      <c r="E9" s="30">
        <v>110537</v>
      </c>
      <c r="F9" s="29">
        <v>88967</v>
      </c>
      <c r="G9" s="30">
        <f>SUM(E9:F9)</f>
        <v>199504</v>
      </c>
    </row>
    <row r="10" spans="2:7" x14ac:dyDescent="0.25">
      <c r="B10" s="76" t="s">
        <v>32</v>
      </c>
      <c r="C10" s="22" t="s">
        <v>591</v>
      </c>
      <c r="D10" s="23" t="s">
        <v>592</v>
      </c>
      <c r="E10" s="30"/>
      <c r="F10" s="24">
        <v>7718</v>
      </c>
      <c r="G10" s="30">
        <f t="shared" ref="G10:G73" si="0">SUM(E10:F10)</f>
        <v>7718</v>
      </c>
    </row>
    <row r="11" spans="2:7" x14ac:dyDescent="0.25">
      <c r="B11" s="75"/>
      <c r="C11" s="27" t="s">
        <v>523</v>
      </c>
      <c r="D11" s="28" t="s">
        <v>524</v>
      </c>
      <c r="E11" s="30">
        <v>1600</v>
      </c>
      <c r="F11" s="29">
        <v>16664</v>
      </c>
      <c r="G11" s="30">
        <f t="shared" si="0"/>
        <v>18264</v>
      </c>
    </row>
    <row r="12" spans="2:7" x14ac:dyDescent="0.25">
      <c r="B12" s="77"/>
      <c r="C12" s="27" t="s">
        <v>525</v>
      </c>
      <c r="D12" s="28" t="s">
        <v>526</v>
      </c>
      <c r="E12" s="30">
        <v>7800</v>
      </c>
      <c r="F12" s="29">
        <v>11400</v>
      </c>
      <c r="G12" s="30">
        <f t="shared" si="0"/>
        <v>19200</v>
      </c>
    </row>
    <row r="13" spans="2:7" x14ac:dyDescent="0.25">
      <c r="B13" s="76" t="s">
        <v>35</v>
      </c>
      <c r="C13" s="22" t="s">
        <v>36</v>
      </c>
      <c r="D13" s="23" t="s">
        <v>37</v>
      </c>
      <c r="E13" s="30">
        <v>90</v>
      </c>
      <c r="F13" s="24"/>
      <c r="G13" s="30">
        <f t="shared" si="0"/>
        <v>90</v>
      </c>
    </row>
    <row r="14" spans="2:7" x14ac:dyDescent="0.25">
      <c r="B14" s="75"/>
      <c r="C14" s="27" t="s">
        <v>324</v>
      </c>
      <c r="D14" s="28" t="s">
        <v>325</v>
      </c>
      <c r="E14" s="30">
        <v>4880</v>
      </c>
      <c r="F14" s="29"/>
      <c r="G14" s="30">
        <f t="shared" si="0"/>
        <v>4880</v>
      </c>
    </row>
    <row r="15" spans="2:7" x14ac:dyDescent="0.25">
      <c r="B15" s="75"/>
      <c r="C15" s="27" t="s">
        <v>215</v>
      </c>
      <c r="D15" s="28" t="s">
        <v>216</v>
      </c>
      <c r="E15" s="30">
        <v>13971</v>
      </c>
      <c r="F15" s="29">
        <v>6654</v>
      </c>
      <c r="G15" s="30">
        <f t="shared" si="0"/>
        <v>20625</v>
      </c>
    </row>
    <row r="16" spans="2:7" x14ac:dyDescent="0.25">
      <c r="B16" s="75"/>
      <c r="C16" s="22" t="s">
        <v>326</v>
      </c>
      <c r="D16" s="23" t="s">
        <v>327</v>
      </c>
      <c r="E16" s="30">
        <v>3438</v>
      </c>
      <c r="F16" s="24"/>
      <c r="G16" s="30">
        <f t="shared" si="0"/>
        <v>3438</v>
      </c>
    </row>
    <row r="17" spans="2:7" x14ac:dyDescent="0.25">
      <c r="B17" s="75"/>
      <c r="C17" s="27" t="s">
        <v>40</v>
      </c>
      <c r="D17" s="28" t="s">
        <v>41</v>
      </c>
      <c r="E17" s="30">
        <v>6231</v>
      </c>
      <c r="F17" s="29"/>
      <c r="G17" s="30">
        <f t="shared" si="0"/>
        <v>6231</v>
      </c>
    </row>
    <row r="18" spans="2:7" x14ac:dyDescent="0.25">
      <c r="B18" s="75"/>
      <c r="C18" s="27" t="s">
        <v>217</v>
      </c>
      <c r="D18" s="28" t="s">
        <v>218</v>
      </c>
      <c r="E18" s="30">
        <v>6073</v>
      </c>
      <c r="F18" s="29">
        <v>6800</v>
      </c>
      <c r="G18" s="30">
        <f t="shared" si="0"/>
        <v>12873</v>
      </c>
    </row>
    <row r="19" spans="2:7" x14ac:dyDescent="0.25">
      <c r="B19" s="75"/>
      <c r="C19" s="22" t="s">
        <v>527</v>
      </c>
      <c r="D19" s="23" t="s">
        <v>528</v>
      </c>
      <c r="E19" s="30">
        <v>200</v>
      </c>
      <c r="F19" s="24"/>
      <c r="G19" s="30">
        <f t="shared" si="0"/>
        <v>200</v>
      </c>
    </row>
    <row r="20" spans="2:7" x14ac:dyDescent="0.25">
      <c r="B20" s="75"/>
      <c r="C20" s="27" t="s">
        <v>42</v>
      </c>
      <c r="D20" s="28" t="s">
        <v>43</v>
      </c>
      <c r="E20" s="30">
        <v>8515</v>
      </c>
      <c r="F20" s="29">
        <v>4236</v>
      </c>
      <c r="G20" s="30">
        <f t="shared" si="0"/>
        <v>12751</v>
      </c>
    </row>
    <row r="21" spans="2:7" x14ac:dyDescent="0.25">
      <c r="B21" s="75"/>
      <c r="C21" s="27" t="s">
        <v>221</v>
      </c>
      <c r="D21" s="28" t="s">
        <v>222</v>
      </c>
      <c r="E21" s="30">
        <v>3687</v>
      </c>
      <c r="F21" s="29"/>
      <c r="G21" s="30">
        <f t="shared" si="0"/>
        <v>3687</v>
      </c>
    </row>
    <row r="22" spans="2:7" x14ac:dyDescent="0.25">
      <c r="B22" s="75"/>
      <c r="C22" s="22" t="s">
        <v>46</v>
      </c>
      <c r="D22" s="23" t="s">
        <v>47</v>
      </c>
      <c r="E22" s="30">
        <v>25480</v>
      </c>
      <c r="F22" s="24"/>
      <c r="G22" s="30">
        <f t="shared" si="0"/>
        <v>25480</v>
      </c>
    </row>
    <row r="23" spans="2:7" x14ac:dyDescent="0.25">
      <c r="B23" s="75"/>
      <c r="C23" s="27" t="s">
        <v>48</v>
      </c>
      <c r="D23" s="28" t="s">
        <v>49</v>
      </c>
      <c r="E23" s="30">
        <v>620</v>
      </c>
      <c r="F23" s="29"/>
      <c r="G23" s="30">
        <f t="shared" si="0"/>
        <v>620</v>
      </c>
    </row>
    <row r="24" spans="2:7" x14ac:dyDescent="0.25">
      <c r="B24" s="75"/>
      <c r="C24" s="27" t="s">
        <v>529</v>
      </c>
      <c r="D24" s="28" t="s">
        <v>530</v>
      </c>
      <c r="E24" s="30">
        <v>1100</v>
      </c>
      <c r="F24" s="29"/>
      <c r="G24" s="30">
        <f t="shared" si="0"/>
        <v>1100</v>
      </c>
    </row>
    <row r="25" spans="2:7" x14ac:dyDescent="0.25">
      <c r="B25" s="75"/>
      <c r="C25" s="22" t="s">
        <v>223</v>
      </c>
      <c r="D25" s="23" t="s">
        <v>224</v>
      </c>
      <c r="E25" s="30">
        <v>5065</v>
      </c>
      <c r="F25" s="24">
        <v>3749</v>
      </c>
      <c r="G25" s="30">
        <f t="shared" si="0"/>
        <v>8814</v>
      </c>
    </row>
    <row r="26" spans="2:7" x14ac:dyDescent="0.25">
      <c r="B26" s="75"/>
      <c r="C26" s="27" t="s">
        <v>383</v>
      </c>
      <c r="D26" s="28" t="s">
        <v>384</v>
      </c>
      <c r="E26" s="30">
        <v>4541.5</v>
      </c>
      <c r="F26" s="29">
        <v>6168</v>
      </c>
      <c r="G26" s="30">
        <f t="shared" si="0"/>
        <v>10709.5</v>
      </c>
    </row>
    <row r="27" spans="2:7" x14ac:dyDescent="0.25">
      <c r="B27" s="77"/>
      <c r="C27" s="27" t="s">
        <v>531</v>
      </c>
      <c r="D27" s="28" t="s">
        <v>532</v>
      </c>
      <c r="E27" s="30">
        <v>320</v>
      </c>
      <c r="F27" s="29"/>
      <c r="G27" s="30">
        <f t="shared" si="0"/>
        <v>320</v>
      </c>
    </row>
    <row r="28" spans="2:7" x14ac:dyDescent="0.25">
      <c r="B28" s="76" t="s">
        <v>58</v>
      </c>
      <c r="C28" s="22" t="s">
        <v>59</v>
      </c>
      <c r="D28" s="23" t="s">
        <v>60</v>
      </c>
      <c r="E28" s="30">
        <v>3300</v>
      </c>
      <c r="F28" s="24"/>
      <c r="G28" s="30">
        <f t="shared" si="0"/>
        <v>3300</v>
      </c>
    </row>
    <row r="29" spans="2:7" x14ac:dyDescent="0.25">
      <c r="B29" s="75"/>
      <c r="C29" s="27" t="s">
        <v>227</v>
      </c>
      <c r="D29" s="28" t="s">
        <v>228</v>
      </c>
      <c r="E29" s="30">
        <v>16165</v>
      </c>
      <c r="F29" s="29">
        <v>22129</v>
      </c>
      <c r="G29" s="30">
        <f t="shared" si="0"/>
        <v>38294</v>
      </c>
    </row>
    <row r="30" spans="2:7" x14ac:dyDescent="0.25">
      <c r="B30" s="77"/>
      <c r="C30" s="27" t="s">
        <v>391</v>
      </c>
      <c r="D30" s="28" t="s">
        <v>392</v>
      </c>
      <c r="E30" s="30"/>
      <c r="F30" s="29">
        <v>60</v>
      </c>
      <c r="G30" s="30">
        <f t="shared" si="0"/>
        <v>60</v>
      </c>
    </row>
    <row r="31" spans="2:7" x14ac:dyDescent="0.25">
      <c r="B31" s="50" t="s">
        <v>69</v>
      </c>
      <c r="C31" s="22" t="s">
        <v>70</v>
      </c>
      <c r="D31" s="23" t="s">
        <v>71</v>
      </c>
      <c r="E31" s="30">
        <v>2597</v>
      </c>
      <c r="F31" s="24">
        <v>816</v>
      </c>
      <c r="G31" s="30">
        <f t="shared" si="0"/>
        <v>3413</v>
      </c>
    </row>
    <row r="32" spans="2:7" x14ac:dyDescent="0.25">
      <c r="B32" s="50" t="s">
        <v>74</v>
      </c>
      <c r="C32" s="27" t="s">
        <v>229</v>
      </c>
      <c r="D32" s="28" t="s">
        <v>230</v>
      </c>
      <c r="E32" s="30">
        <v>13776</v>
      </c>
      <c r="F32" s="29">
        <v>3355</v>
      </c>
      <c r="G32" s="30">
        <f t="shared" si="0"/>
        <v>17131</v>
      </c>
    </row>
    <row r="33" spans="2:7" x14ac:dyDescent="0.25">
      <c r="B33" s="76" t="s">
        <v>77</v>
      </c>
      <c r="C33" s="27" t="s">
        <v>328</v>
      </c>
      <c r="D33" s="28" t="s">
        <v>329</v>
      </c>
      <c r="E33" s="30">
        <v>14877</v>
      </c>
      <c r="F33" s="29">
        <v>27349</v>
      </c>
      <c r="G33" s="30">
        <f t="shared" si="0"/>
        <v>42226</v>
      </c>
    </row>
    <row r="34" spans="2:7" x14ac:dyDescent="0.25">
      <c r="B34" s="75"/>
      <c r="C34" s="22" t="s">
        <v>533</v>
      </c>
      <c r="D34" s="23" t="s">
        <v>534</v>
      </c>
      <c r="E34" s="30">
        <v>168</v>
      </c>
      <c r="F34" s="24"/>
      <c r="G34" s="30">
        <f t="shared" si="0"/>
        <v>168</v>
      </c>
    </row>
    <row r="35" spans="2:7" x14ac:dyDescent="0.25">
      <c r="B35" s="75"/>
      <c r="C35" s="22" t="s">
        <v>535</v>
      </c>
      <c r="D35" s="23" t="s">
        <v>536</v>
      </c>
      <c r="E35" s="30">
        <v>8000</v>
      </c>
      <c r="F35" s="24"/>
      <c r="G35" s="30">
        <f t="shared" si="0"/>
        <v>8000</v>
      </c>
    </row>
    <row r="36" spans="2:7" x14ac:dyDescent="0.25">
      <c r="B36" s="77"/>
      <c r="C36" s="22" t="s">
        <v>537</v>
      </c>
      <c r="D36" s="23" t="s">
        <v>538</v>
      </c>
      <c r="E36" s="30">
        <v>52</v>
      </c>
      <c r="F36" s="24"/>
      <c r="G36" s="30">
        <f t="shared" si="0"/>
        <v>52</v>
      </c>
    </row>
    <row r="37" spans="2:7" x14ac:dyDescent="0.25">
      <c r="B37" s="76" t="s">
        <v>330</v>
      </c>
      <c r="C37" s="22" t="s">
        <v>405</v>
      </c>
      <c r="D37" s="23" t="s">
        <v>406</v>
      </c>
      <c r="E37" s="30">
        <v>97325</v>
      </c>
      <c r="F37" s="24"/>
      <c r="G37" s="30">
        <f t="shared" si="0"/>
        <v>97325</v>
      </c>
    </row>
    <row r="38" spans="2:7" x14ac:dyDescent="0.25">
      <c r="B38" s="75"/>
      <c r="C38" s="22" t="s">
        <v>539</v>
      </c>
      <c r="D38" s="23" t="s">
        <v>540</v>
      </c>
      <c r="E38" s="30">
        <v>6750.23</v>
      </c>
      <c r="F38" s="24"/>
      <c r="G38" s="30">
        <f t="shared" si="0"/>
        <v>6750.23</v>
      </c>
    </row>
    <row r="39" spans="2:7" x14ac:dyDescent="0.25">
      <c r="B39" s="75"/>
      <c r="C39" s="22" t="s">
        <v>541</v>
      </c>
      <c r="D39" s="23" t="s">
        <v>542</v>
      </c>
      <c r="E39" s="30">
        <v>19456</v>
      </c>
      <c r="F39" s="24"/>
      <c r="G39" s="30">
        <f t="shared" si="0"/>
        <v>19456</v>
      </c>
    </row>
    <row r="40" spans="2:7" x14ac:dyDescent="0.25">
      <c r="B40" s="75"/>
      <c r="C40" s="22" t="s">
        <v>331</v>
      </c>
      <c r="D40" s="23" t="s">
        <v>332</v>
      </c>
      <c r="E40" s="30">
        <v>558</v>
      </c>
      <c r="F40" s="24">
        <v>163440</v>
      </c>
      <c r="G40" s="30">
        <f t="shared" si="0"/>
        <v>163998</v>
      </c>
    </row>
    <row r="41" spans="2:7" x14ac:dyDescent="0.25">
      <c r="B41" s="75"/>
      <c r="C41" s="22" t="s">
        <v>543</v>
      </c>
      <c r="D41" s="23" t="s">
        <v>544</v>
      </c>
      <c r="E41" s="30">
        <v>9537</v>
      </c>
      <c r="F41" s="24"/>
      <c r="G41" s="30">
        <f t="shared" si="0"/>
        <v>9537</v>
      </c>
    </row>
    <row r="42" spans="2:7" x14ac:dyDescent="0.25">
      <c r="B42" s="75"/>
      <c r="C42" s="22" t="s">
        <v>545</v>
      </c>
      <c r="D42" s="23" t="s">
        <v>546</v>
      </c>
      <c r="E42" s="30">
        <v>18449.45</v>
      </c>
      <c r="F42" s="24"/>
      <c r="G42" s="30">
        <f t="shared" si="0"/>
        <v>18449.45</v>
      </c>
    </row>
    <row r="43" spans="2:7" x14ac:dyDescent="0.25">
      <c r="B43" s="75"/>
      <c r="C43" s="22" t="s">
        <v>407</v>
      </c>
      <c r="D43" s="23" t="s">
        <v>408</v>
      </c>
      <c r="E43" s="30">
        <v>1500</v>
      </c>
      <c r="F43" s="24"/>
      <c r="G43" s="30">
        <f t="shared" si="0"/>
        <v>1500</v>
      </c>
    </row>
    <row r="44" spans="2:7" x14ac:dyDescent="0.25">
      <c r="B44" s="75"/>
      <c r="C44" s="22" t="s">
        <v>409</v>
      </c>
      <c r="D44" s="23" t="s">
        <v>410</v>
      </c>
      <c r="E44" s="30">
        <v>9878.67</v>
      </c>
      <c r="F44" s="24"/>
      <c r="G44" s="30">
        <f t="shared" si="0"/>
        <v>9878.67</v>
      </c>
    </row>
    <row r="45" spans="2:7" x14ac:dyDescent="0.25">
      <c r="B45" s="75"/>
      <c r="C45" s="22" t="s">
        <v>547</v>
      </c>
      <c r="D45" s="23" t="s">
        <v>548</v>
      </c>
      <c r="E45" s="30">
        <v>1472.5</v>
      </c>
      <c r="F45" s="24"/>
      <c r="G45" s="30">
        <f t="shared" si="0"/>
        <v>1472.5</v>
      </c>
    </row>
    <row r="46" spans="2:7" x14ac:dyDescent="0.25">
      <c r="B46" s="75"/>
      <c r="C46" s="22" t="s">
        <v>413</v>
      </c>
      <c r="D46" s="23" t="s">
        <v>414</v>
      </c>
      <c r="E46" s="30">
        <v>1572.73</v>
      </c>
      <c r="F46" s="24"/>
      <c r="G46" s="30">
        <f t="shared" si="0"/>
        <v>1572.73</v>
      </c>
    </row>
    <row r="47" spans="2:7" x14ac:dyDescent="0.25">
      <c r="B47" s="75"/>
      <c r="C47" s="22" t="s">
        <v>549</v>
      </c>
      <c r="D47" s="23" t="s">
        <v>550</v>
      </c>
      <c r="E47" s="30">
        <v>10191.08</v>
      </c>
      <c r="F47" s="24"/>
      <c r="G47" s="30">
        <f t="shared" si="0"/>
        <v>10191.08</v>
      </c>
    </row>
    <row r="48" spans="2:7" x14ac:dyDescent="0.25">
      <c r="B48" s="77"/>
      <c r="C48" s="22" t="s">
        <v>551</v>
      </c>
      <c r="D48" s="23" t="s">
        <v>552</v>
      </c>
      <c r="E48" s="30">
        <v>3880.8</v>
      </c>
      <c r="F48" s="24"/>
      <c r="G48" s="30">
        <f t="shared" si="0"/>
        <v>3880.8</v>
      </c>
    </row>
    <row r="49" spans="2:7" x14ac:dyDescent="0.25">
      <c r="B49" s="76" t="s">
        <v>87</v>
      </c>
      <c r="C49" s="22" t="s">
        <v>253</v>
      </c>
      <c r="D49" s="23" t="s">
        <v>254</v>
      </c>
      <c r="E49" s="30">
        <v>5233</v>
      </c>
      <c r="F49" s="24">
        <v>11349</v>
      </c>
      <c r="G49" s="30">
        <f t="shared" si="0"/>
        <v>16582</v>
      </c>
    </row>
    <row r="50" spans="2:7" x14ac:dyDescent="0.25">
      <c r="B50" s="75"/>
      <c r="C50" s="22" t="s">
        <v>94</v>
      </c>
      <c r="D50" s="23" t="s">
        <v>95</v>
      </c>
      <c r="E50" s="30">
        <v>87162</v>
      </c>
      <c r="F50" s="24">
        <v>76763</v>
      </c>
      <c r="G50" s="30">
        <f t="shared" si="0"/>
        <v>163925</v>
      </c>
    </row>
    <row r="51" spans="2:7" x14ac:dyDescent="0.25">
      <c r="B51" s="75"/>
      <c r="C51" s="22" t="s">
        <v>553</v>
      </c>
      <c r="D51" s="23" t="s">
        <v>554</v>
      </c>
      <c r="E51" s="30">
        <v>299</v>
      </c>
      <c r="F51" s="24"/>
      <c r="G51" s="30">
        <f t="shared" si="0"/>
        <v>299</v>
      </c>
    </row>
    <row r="52" spans="2:7" x14ac:dyDescent="0.25">
      <c r="B52" s="75"/>
      <c r="C52" s="22" t="s">
        <v>333</v>
      </c>
      <c r="D52" s="23" t="s">
        <v>334</v>
      </c>
      <c r="E52" s="30">
        <v>42</v>
      </c>
      <c r="F52" s="24"/>
      <c r="G52" s="30">
        <f t="shared" si="0"/>
        <v>42</v>
      </c>
    </row>
    <row r="53" spans="2:7" x14ac:dyDescent="0.25">
      <c r="B53" s="75"/>
      <c r="C53" s="22" t="s">
        <v>96</v>
      </c>
      <c r="D53" s="23" t="s">
        <v>97</v>
      </c>
      <c r="E53" s="30">
        <v>9645</v>
      </c>
      <c r="F53" s="24"/>
      <c r="G53" s="30">
        <f t="shared" si="0"/>
        <v>9645</v>
      </c>
    </row>
    <row r="54" spans="2:7" x14ac:dyDescent="0.25">
      <c r="B54" s="75"/>
      <c r="C54" s="22" t="s">
        <v>335</v>
      </c>
      <c r="D54" s="23" t="s">
        <v>336</v>
      </c>
      <c r="E54" s="30">
        <v>378</v>
      </c>
      <c r="F54" s="24"/>
      <c r="G54" s="30">
        <f t="shared" si="0"/>
        <v>378</v>
      </c>
    </row>
    <row r="55" spans="2:7" x14ac:dyDescent="0.25">
      <c r="B55" s="75"/>
      <c r="C55" s="22" t="s">
        <v>337</v>
      </c>
      <c r="D55" s="23" t="s">
        <v>338</v>
      </c>
      <c r="E55" s="30">
        <v>3020</v>
      </c>
      <c r="F55" s="24">
        <v>9418</v>
      </c>
      <c r="G55" s="30">
        <f t="shared" si="0"/>
        <v>12438</v>
      </c>
    </row>
    <row r="56" spans="2:7" x14ac:dyDescent="0.25">
      <c r="B56" s="75"/>
      <c r="C56" s="22" t="s">
        <v>108</v>
      </c>
      <c r="D56" s="23" t="s">
        <v>109</v>
      </c>
      <c r="E56" s="30">
        <v>2345.79</v>
      </c>
      <c r="F56" s="24"/>
      <c r="G56" s="30">
        <f t="shared" si="0"/>
        <v>2345.79</v>
      </c>
    </row>
    <row r="57" spans="2:7" x14ac:dyDescent="0.25">
      <c r="B57" s="75"/>
      <c r="C57" s="22" t="s">
        <v>110</v>
      </c>
      <c r="D57" s="23" t="s">
        <v>111</v>
      </c>
      <c r="E57" s="30">
        <v>378628.5</v>
      </c>
      <c r="F57" s="24">
        <v>129975.86</v>
      </c>
      <c r="G57" s="30">
        <f t="shared" si="0"/>
        <v>508604.36</v>
      </c>
    </row>
    <row r="58" spans="2:7" x14ac:dyDescent="0.25">
      <c r="B58" s="75"/>
      <c r="C58" s="22" t="s">
        <v>114</v>
      </c>
      <c r="D58" s="23" t="s">
        <v>115</v>
      </c>
      <c r="E58" s="30">
        <v>6536</v>
      </c>
      <c r="F58" s="24"/>
      <c r="G58" s="30">
        <f t="shared" si="0"/>
        <v>6536</v>
      </c>
    </row>
    <row r="59" spans="2:7" x14ac:dyDescent="0.25">
      <c r="B59" s="75"/>
      <c r="C59" s="22" t="s">
        <v>339</v>
      </c>
      <c r="D59" s="23" t="s">
        <v>340</v>
      </c>
      <c r="E59" s="30">
        <v>5676</v>
      </c>
      <c r="F59" s="24">
        <v>6880</v>
      </c>
      <c r="G59" s="30">
        <f t="shared" si="0"/>
        <v>12556</v>
      </c>
    </row>
    <row r="60" spans="2:7" x14ac:dyDescent="0.25">
      <c r="B60" s="75"/>
      <c r="C60" s="22" t="s">
        <v>341</v>
      </c>
      <c r="D60" s="23" t="s">
        <v>342</v>
      </c>
      <c r="E60" s="30">
        <v>800</v>
      </c>
      <c r="F60" s="24"/>
      <c r="G60" s="30">
        <f t="shared" si="0"/>
        <v>800</v>
      </c>
    </row>
    <row r="61" spans="2:7" x14ac:dyDescent="0.25">
      <c r="B61" s="75"/>
      <c r="C61" s="22" t="s">
        <v>116</v>
      </c>
      <c r="D61" s="23" t="s">
        <v>117</v>
      </c>
      <c r="E61" s="30">
        <v>90135.4</v>
      </c>
      <c r="F61" s="24">
        <v>153882</v>
      </c>
      <c r="G61" s="30">
        <f t="shared" si="0"/>
        <v>244017.4</v>
      </c>
    </row>
    <row r="62" spans="2:7" x14ac:dyDescent="0.25">
      <c r="B62" s="75"/>
      <c r="C62" s="22" t="s">
        <v>555</v>
      </c>
      <c r="D62" s="23" t="s">
        <v>556</v>
      </c>
      <c r="E62" s="30">
        <v>2180</v>
      </c>
      <c r="F62" s="24"/>
      <c r="G62" s="30">
        <f t="shared" si="0"/>
        <v>2180</v>
      </c>
    </row>
    <row r="63" spans="2:7" x14ac:dyDescent="0.25">
      <c r="B63" s="75"/>
      <c r="C63" s="22" t="s">
        <v>343</v>
      </c>
      <c r="D63" s="23" t="s">
        <v>344</v>
      </c>
      <c r="E63" s="30">
        <v>32765.599999999999</v>
      </c>
      <c r="F63" s="24">
        <v>28967</v>
      </c>
      <c r="G63" s="30">
        <f t="shared" si="0"/>
        <v>61732.6</v>
      </c>
    </row>
    <row r="64" spans="2:7" x14ac:dyDescent="0.25">
      <c r="B64" s="75"/>
      <c r="C64" s="22" t="s">
        <v>557</v>
      </c>
      <c r="D64" s="23" t="s">
        <v>558</v>
      </c>
      <c r="E64" s="30">
        <v>750</v>
      </c>
      <c r="F64" s="24"/>
      <c r="G64" s="30">
        <f t="shared" si="0"/>
        <v>750</v>
      </c>
    </row>
    <row r="65" spans="2:7" x14ac:dyDescent="0.25">
      <c r="B65" s="75"/>
      <c r="C65" s="22" t="s">
        <v>120</v>
      </c>
      <c r="D65" s="23" t="s">
        <v>121</v>
      </c>
      <c r="E65" s="30">
        <v>7830</v>
      </c>
      <c r="F65" s="24"/>
      <c r="G65" s="30">
        <f t="shared" si="0"/>
        <v>7830</v>
      </c>
    </row>
    <row r="66" spans="2:7" x14ac:dyDescent="0.25">
      <c r="B66" s="75"/>
      <c r="C66" s="22" t="s">
        <v>345</v>
      </c>
      <c r="D66" s="23" t="s">
        <v>346</v>
      </c>
      <c r="E66" s="30">
        <v>1200</v>
      </c>
      <c r="F66" s="24"/>
      <c r="G66" s="30">
        <f t="shared" si="0"/>
        <v>1200</v>
      </c>
    </row>
    <row r="67" spans="2:7" x14ac:dyDescent="0.25">
      <c r="B67" s="75"/>
      <c r="C67" s="22" t="s">
        <v>430</v>
      </c>
      <c r="D67" s="23" t="s">
        <v>431</v>
      </c>
      <c r="E67" s="30">
        <v>2501</v>
      </c>
      <c r="F67" s="24"/>
      <c r="G67" s="30">
        <f t="shared" si="0"/>
        <v>2501</v>
      </c>
    </row>
    <row r="68" spans="2:7" x14ac:dyDescent="0.25">
      <c r="B68" s="77"/>
      <c r="C68" s="22" t="s">
        <v>122</v>
      </c>
      <c r="D68" s="23" t="s">
        <v>123</v>
      </c>
      <c r="E68" s="30">
        <v>3071</v>
      </c>
      <c r="F68" s="24">
        <v>5883.84</v>
      </c>
      <c r="G68" s="30">
        <f t="shared" si="0"/>
        <v>8954.84</v>
      </c>
    </row>
    <row r="69" spans="2:7" x14ac:dyDescent="0.25">
      <c r="B69" s="50" t="s">
        <v>267</v>
      </c>
      <c r="C69" s="22" t="s">
        <v>268</v>
      </c>
      <c r="D69" s="23" t="s">
        <v>269</v>
      </c>
      <c r="E69" s="30">
        <v>5462</v>
      </c>
      <c r="F69" s="24"/>
      <c r="G69" s="30">
        <f t="shared" si="0"/>
        <v>5462</v>
      </c>
    </row>
    <row r="70" spans="2:7" x14ac:dyDescent="0.25">
      <c r="B70" s="76" t="s">
        <v>124</v>
      </c>
      <c r="C70" s="22" t="s">
        <v>125</v>
      </c>
      <c r="D70" s="23" t="s">
        <v>126</v>
      </c>
      <c r="E70" s="30"/>
      <c r="F70" s="24">
        <v>7544</v>
      </c>
      <c r="G70" s="30">
        <f t="shared" si="0"/>
        <v>7544</v>
      </c>
    </row>
    <row r="71" spans="2:7" x14ac:dyDescent="0.25">
      <c r="B71" s="75"/>
      <c r="C71" s="22" t="s">
        <v>559</v>
      </c>
      <c r="D71" s="23" t="s">
        <v>560</v>
      </c>
      <c r="E71" s="30">
        <v>3418</v>
      </c>
      <c r="F71" s="24"/>
      <c r="G71" s="30">
        <f t="shared" si="0"/>
        <v>3418</v>
      </c>
    </row>
    <row r="72" spans="2:7" x14ac:dyDescent="0.25">
      <c r="B72" s="75"/>
      <c r="C72" s="22" t="s">
        <v>127</v>
      </c>
      <c r="D72" s="23" t="s">
        <v>128</v>
      </c>
      <c r="E72" s="30">
        <v>15309</v>
      </c>
      <c r="F72" s="24">
        <v>2903</v>
      </c>
      <c r="G72" s="30">
        <f t="shared" si="0"/>
        <v>18212</v>
      </c>
    </row>
    <row r="73" spans="2:7" x14ac:dyDescent="0.25">
      <c r="B73" s="77"/>
      <c r="C73" s="22" t="s">
        <v>131</v>
      </c>
      <c r="D73" s="23" t="s">
        <v>132</v>
      </c>
      <c r="E73" s="30">
        <v>7200</v>
      </c>
      <c r="F73" s="24">
        <v>7500</v>
      </c>
      <c r="G73" s="30">
        <f t="shared" si="0"/>
        <v>14700</v>
      </c>
    </row>
    <row r="74" spans="2:7" x14ac:dyDescent="0.25">
      <c r="B74" s="76" t="s">
        <v>135</v>
      </c>
      <c r="C74" s="22" t="s">
        <v>434</v>
      </c>
      <c r="D74" s="23" t="s">
        <v>435</v>
      </c>
      <c r="E74" s="30"/>
      <c r="F74" s="24">
        <v>2057</v>
      </c>
      <c r="G74" s="30">
        <f t="shared" ref="G74:G107" si="1">SUM(E74:F74)</f>
        <v>2057</v>
      </c>
    </row>
    <row r="75" spans="2:7" x14ac:dyDescent="0.25">
      <c r="B75" s="77"/>
      <c r="C75" s="22" t="s">
        <v>138</v>
      </c>
      <c r="D75" s="23" t="s">
        <v>139</v>
      </c>
      <c r="E75" s="30">
        <v>2175</v>
      </c>
      <c r="F75" s="24"/>
      <c r="G75" s="30">
        <f t="shared" si="1"/>
        <v>2175</v>
      </c>
    </row>
    <row r="76" spans="2:7" x14ac:dyDescent="0.25">
      <c r="B76" s="76" t="s">
        <v>436</v>
      </c>
      <c r="C76" s="22" t="s">
        <v>437</v>
      </c>
      <c r="D76" s="23" t="s">
        <v>438</v>
      </c>
      <c r="E76" s="30">
        <v>27113</v>
      </c>
      <c r="F76" s="24"/>
      <c r="G76" s="30">
        <f t="shared" si="1"/>
        <v>27113</v>
      </c>
    </row>
    <row r="77" spans="2:7" x14ac:dyDescent="0.25">
      <c r="B77" s="77"/>
      <c r="C77" s="22" t="s">
        <v>561</v>
      </c>
      <c r="D77" s="23" t="s">
        <v>562</v>
      </c>
      <c r="E77" s="30">
        <v>3313</v>
      </c>
      <c r="F77" s="24">
        <v>9822</v>
      </c>
      <c r="G77" s="30">
        <f t="shared" si="1"/>
        <v>13135</v>
      </c>
    </row>
    <row r="78" spans="2:7" x14ac:dyDescent="0.25">
      <c r="B78" s="50" t="s">
        <v>140</v>
      </c>
      <c r="C78" s="22" t="s">
        <v>149</v>
      </c>
      <c r="D78" s="23" t="s">
        <v>150</v>
      </c>
      <c r="E78" s="30">
        <v>1046</v>
      </c>
      <c r="F78" s="24"/>
      <c r="G78" s="30">
        <f t="shared" si="1"/>
        <v>1046</v>
      </c>
    </row>
    <row r="79" spans="2:7" x14ac:dyDescent="0.25">
      <c r="B79" s="76" t="s">
        <v>284</v>
      </c>
      <c r="C79" s="22" t="s">
        <v>285</v>
      </c>
      <c r="D79" s="23" t="s">
        <v>286</v>
      </c>
      <c r="E79" s="30">
        <v>17340.5</v>
      </c>
      <c r="F79" s="24">
        <v>728</v>
      </c>
      <c r="G79" s="30">
        <f t="shared" si="1"/>
        <v>18068.5</v>
      </c>
    </row>
    <row r="80" spans="2:7" x14ac:dyDescent="0.25">
      <c r="B80" s="75"/>
      <c r="C80" s="22" t="s">
        <v>563</v>
      </c>
      <c r="D80" s="23" t="s">
        <v>564</v>
      </c>
      <c r="E80" s="30">
        <v>80</v>
      </c>
      <c r="F80" s="24"/>
      <c r="G80" s="30">
        <f t="shared" si="1"/>
        <v>80</v>
      </c>
    </row>
    <row r="81" spans="2:7" x14ac:dyDescent="0.25">
      <c r="B81" s="75"/>
      <c r="C81" s="22" t="s">
        <v>289</v>
      </c>
      <c r="D81" s="23" t="s">
        <v>290</v>
      </c>
      <c r="E81" s="30">
        <v>335</v>
      </c>
      <c r="F81" s="24">
        <v>2259</v>
      </c>
      <c r="G81" s="30">
        <f t="shared" si="1"/>
        <v>2594</v>
      </c>
    </row>
    <row r="82" spans="2:7" x14ac:dyDescent="0.25">
      <c r="B82" s="75"/>
      <c r="C82" s="22" t="s">
        <v>500</v>
      </c>
      <c r="D82" s="23" t="s">
        <v>501</v>
      </c>
      <c r="E82" s="30">
        <v>6256</v>
      </c>
      <c r="F82" s="24">
        <v>36</v>
      </c>
      <c r="G82" s="30">
        <f t="shared" si="1"/>
        <v>6292</v>
      </c>
    </row>
    <row r="83" spans="2:7" x14ac:dyDescent="0.25">
      <c r="B83" s="75"/>
      <c r="C83" s="22" t="s">
        <v>502</v>
      </c>
      <c r="D83" s="23" t="s">
        <v>503</v>
      </c>
      <c r="E83" s="30">
        <v>244</v>
      </c>
      <c r="F83" s="24">
        <v>156</v>
      </c>
      <c r="G83" s="30">
        <f t="shared" si="1"/>
        <v>400</v>
      </c>
    </row>
    <row r="84" spans="2:7" x14ac:dyDescent="0.25">
      <c r="B84" s="75"/>
      <c r="C84" s="22" t="s">
        <v>504</v>
      </c>
      <c r="D84" s="23" t="s">
        <v>505</v>
      </c>
      <c r="E84" s="30">
        <v>81.5</v>
      </c>
      <c r="F84" s="24"/>
      <c r="G84" s="30">
        <f t="shared" si="1"/>
        <v>81.5</v>
      </c>
    </row>
    <row r="85" spans="2:7" x14ac:dyDescent="0.25">
      <c r="B85" s="77"/>
      <c r="C85" s="22" t="s">
        <v>347</v>
      </c>
      <c r="D85" s="23" t="s">
        <v>348</v>
      </c>
      <c r="E85" s="30">
        <v>720</v>
      </c>
      <c r="F85" s="24">
        <v>280</v>
      </c>
      <c r="G85" s="30">
        <f t="shared" si="1"/>
        <v>1000</v>
      </c>
    </row>
    <row r="86" spans="2:7" x14ac:dyDescent="0.25">
      <c r="B86" s="50" t="s">
        <v>297</v>
      </c>
      <c r="C86" s="22" t="s">
        <v>565</v>
      </c>
      <c r="D86" s="23" t="s">
        <v>566</v>
      </c>
      <c r="E86" s="30">
        <v>4614</v>
      </c>
      <c r="F86" s="24"/>
      <c r="G86" s="30">
        <f t="shared" si="1"/>
        <v>4614</v>
      </c>
    </row>
    <row r="87" spans="2:7" x14ac:dyDescent="0.25">
      <c r="B87" s="76" t="s">
        <v>156</v>
      </c>
      <c r="C87" s="22" t="s">
        <v>157</v>
      </c>
      <c r="D87" s="23" t="s">
        <v>158</v>
      </c>
      <c r="E87" s="30">
        <v>68495.5</v>
      </c>
      <c r="F87" s="24">
        <v>19620.900000000001</v>
      </c>
      <c r="G87" s="30">
        <f t="shared" si="1"/>
        <v>88116.4</v>
      </c>
    </row>
    <row r="88" spans="2:7" x14ac:dyDescent="0.25">
      <c r="B88" s="77"/>
      <c r="C88" s="22" t="s">
        <v>349</v>
      </c>
      <c r="D88" s="23" t="s">
        <v>350</v>
      </c>
      <c r="E88" s="30">
        <v>36</v>
      </c>
      <c r="F88" s="24"/>
      <c r="G88" s="30">
        <f t="shared" si="1"/>
        <v>36</v>
      </c>
    </row>
    <row r="89" spans="2:7" x14ac:dyDescent="0.25">
      <c r="B89" s="76" t="s">
        <v>163</v>
      </c>
      <c r="C89" s="22" t="s">
        <v>351</v>
      </c>
      <c r="D89" s="23" t="s">
        <v>352</v>
      </c>
      <c r="E89" s="30">
        <v>23613</v>
      </c>
      <c r="F89" s="24"/>
      <c r="G89" s="30">
        <f t="shared" si="1"/>
        <v>23613</v>
      </c>
    </row>
    <row r="90" spans="2:7" x14ac:dyDescent="0.25">
      <c r="B90" s="77"/>
      <c r="C90" s="22" t="s">
        <v>353</v>
      </c>
      <c r="D90" s="23" t="s">
        <v>354</v>
      </c>
      <c r="E90" s="30">
        <v>17196</v>
      </c>
      <c r="F90" s="24"/>
      <c r="G90" s="30">
        <f t="shared" si="1"/>
        <v>17196</v>
      </c>
    </row>
    <row r="91" spans="2:7" x14ac:dyDescent="0.25">
      <c r="B91" s="50" t="s">
        <v>567</v>
      </c>
      <c r="C91" s="22" t="s">
        <v>568</v>
      </c>
      <c r="D91" s="23" t="s">
        <v>569</v>
      </c>
      <c r="E91" s="30">
        <v>7616</v>
      </c>
      <c r="F91" s="24"/>
      <c r="G91" s="30">
        <f t="shared" si="1"/>
        <v>7616</v>
      </c>
    </row>
    <row r="92" spans="2:7" x14ac:dyDescent="0.25">
      <c r="B92" s="76" t="s">
        <v>168</v>
      </c>
      <c r="C92" s="22" t="s">
        <v>169</v>
      </c>
      <c r="D92" s="23" t="s">
        <v>170</v>
      </c>
      <c r="E92" s="30">
        <v>8530</v>
      </c>
      <c r="F92" s="24">
        <v>651</v>
      </c>
      <c r="G92" s="30">
        <f t="shared" si="1"/>
        <v>9181</v>
      </c>
    </row>
    <row r="93" spans="2:7" x14ac:dyDescent="0.25">
      <c r="B93" s="75"/>
      <c r="C93" s="22" t="s">
        <v>171</v>
      </c>
      <c r="D93" s="23" t="s">
        <v>172</v>
      </c>
      <c r="E93" s="30">
        <v>4588</v>
      </c>
      <c r="F93" s="24">
        <v>6625</v>
      </c>
      <c r="G93" s="30">
        <f t="shared" si="1"/>
        <v>11213</v>
      </c>
    </row>
    <row r="94" spans="2:7" x14ac:dyDescent="0.25">
      <c r="B94" s="75"/>
      <c r="C94" s="22" t="s">
        <v>175</v>
      </c>
      <c r="D94" s="23" t="s">
        <v>176</v>
      </c>
      <c r="E94" s="30">
        <v>1992</v>
      </c>
      <c r="F94" s="24">
        <v>3222</v>
      </c>
      <c r="G94" s="30">
        <f t="shared" si="1"/>
        <v>5214</v>
      </c>
    </row>
    <row r="95" spans="2:7" x14ac:dyDescent="0.25">
      <c r="B95" s="77"/>
      <c r="C95" s="22" t="s">
        <v>355</v>
      </c>
      <c r="D95" s="23" t="s">
        <v>356</v>
      </c>
      <c r="E95" s="30">
        <v>7329</v>
      </c>
      <c r="F95" s="24">
        <v>6602</v>
      </c>
      <c r="G95" s="30">
        <f t="shared" si="1"/>
        <v>13931</v>
      </c>
    </row>
    <row r="96" spans="2:7" x14ac:dyDescent="0.25">
      <c r="B96" s="76" t="s">
        <v>191</v>
      </c>
      <c r="C96" s="22" t="s">
        <v>192</v>
      </c>
      <c r="D96" s="23" t="s">
        <v>193</v>
      </c>
      <c r="E96" s="30">
        <v>5435</v>
      </c>
      <c r="F96" s="24">
        <v>4816</v>
      </c>
      <c r="G96" s="30">
        <f t="shared" si="1"/>
        <v>10251</v>
      </c>
    </row>
    <row r="97" spans="2:11" x14ac:dyDescent="0.25">
      <c r="B97" s="75"/>
      <c r="C97" s="22" t="s">
        <v>194</v>
      </c>
      <c r="D97" s="23" t="s">
        <v>195</v>
      </c>
      <c r="E97" s="30">
        <v>12320</v>
      </c>
      <c r="F97" s="24">
        <v>2500</v>
      </c>
      <c r="G97" s="30">
        <f t="shared" si="1"/>
        <v>14820</v>
      </c>
    </row>
    <row r="98" spans="2:11" x14ac:dyDescent="0.25">
      <c r="B98" s="75"/>
      <c r="C98" s="22" t="s">
        <v>314</v>
      </c>
      <c r="D98" s="23" t="s">
        <v>315</v>
      </c>
      <c r="E98" s="30">
        <v>5726</v>
      </c>
      <c r="F98" s="24">
        <v>3535</v>
      </c>
      <c r="G98" s="30">
        <f t="shared" si="1"/>
        <v>9261</v>
      </c>
    </row>
    <row r="99" spans="2:11" x14ac:dyDescent="0.25">
      <c r="B99" s="75"/>
      <c r="C99" s="22" t="s">
        <v>570</v>
      </c>
      <c r="D99" s="23" t="s">
        <v>571</v>
      </c>
      <c r="E99" s="30">
        <v>1232</v>
      </c>
      <c r="F99" s="24"/>
      <c r="G99" s="30">
        <f t="shared" si="1"/>
        <v>1232</v>
      </c>
    </row>
    <row r="100" spans="2:11" x14ac:dyDescent="0.25">
      <c r="B100" s="75"/>
      <c r="C100" s="22" t="s">
        <v>572</v>
      </c>
      <c r="D100" s="23" t="s">
        <v>573</v>
      </c>
      <c r="E100" s="30">
        <v>1257</v>
      </c>
      <c r="F100" s="24"/>
      <c r="G100" s="30">
        <f t="shared" si="1"/>
        <v>1257</v>
      </c>
    </row>
    <row r="101" spans="2:11" x14ac:dyDescent="0.25">
      <c r="B101" s="75"/>
      <c r="C101" s="22" t="s">
        <v>357</v>
      </c>
      <c r="D101" s="23" t="s">
        <v>358</v>
      </c>
      <c r="E101" s="30">
        <v>43854</v>
      </c>
      <c r="F101" s="24">
        <v>11178</v>
      </c>
      <c r="G101" s="30">
        <f t="shared" si="1"/>
        <v>55032</v>
      </c>
    </row>
    <row r="102" spans="2:11" x14ac:dyDescent="0.25">
      <c r="B102" s="75"/>
      <c r="C102" s="22" t="s">
        <v>574</v>
      </c>
      <c r="D102" s="23" t="s">
        <v>575</v>
      </c>
      <c r="E102" s="30">
        <v>1015</v>
      </c>
      <c r="F102" s="24"/>
      <c r="G102" s="30">
        <f t="shared" si="1"/>
        <v>1015</v>
      </c>
    </row>
    <row r="103" spans="2:11" x14ac:dyDescent="0.25">
      <c r="B103" s="75"/>
      <c r="C103" s="22" t="s">
        <v>202</v>
      </c>
      <c r="D103" s="23" t="s">
        <v>203</v>
      </c>
      <c r="E103" s="30">
        <v>11888</v>
      </c>
      <c r="F103" s="24">
        <v>12138</v>
      </c>
      <c r="G103" s="30">
        <f t="shared" si="1"/>
        <v>24026</v>
      </c>
    </row>
    <row r="104" spans="2:11" x14ac:dyDescent="0.25">
      <c r="B104" s="75"/>
      <c r="C104" s="22" t="s">
        <v>576</v>
      </c>
      <c r="D104" s="23" t="s">
        <v>577</v>
      </c>
      <c r="E104" s="30">
        <v>2122</v>
      </c>
      <c r="F104" s="24"/>
      <c r="G104" s="30">
        <f t="shared" si="1"/>
        <v>2122</v>
      </c>
    </row>
    <row r="105" spans="2:11" x14ac:dyDescent="0.25">
      <c r="B105" s="75"/>
      <c r="C105" s="22" t="s">
        <v>359</v>
      </c>
      <c r="D105" s="23" t="s">
        <v>360</v>
      </c>
      <c r="E105" s="30">
        <v>10613</v>
      </c>
      <c r="F105" s="24"/>
      <c r="G105" s="30">
        <f t="shared" si="1"/>
        <v>10613</v>
      </c>
    </row>
    <row r="106" spans="2:11" x14ac:dyDescent="0.25">
      <c r="B106" s="75"/>
      <c r="C106" s="22" t="s">
        <v>204</v>
      </c>
      <c r="D106" s="23" t="s">
        <v>205</v>
      </c>
      <c r="E106" s="30">
        <v>885</v>
      </c>
      <c r="F106" s="24">
        <v>11896</v>
      </c>
      <c r="G106" s="30">
        <f t="shared" si="1"/>
        <v>12781</v>
      </c>
    </row>
    <row r="107" spans="2:11" x14ac:dyDescent="0.25">
      <c r="B107" s="77"/>
      <c r="C107" s="22" t="s">
        <v>206</v>
      </c>
      <c r="D107" s="23" t="s">
        <v>207</v>
      </c>
      <c r="E107" s="30">
        <v>89097.5</v>
      </c>
      <c r="F107" s="24">
        <v>153354</v>
      </c>
      <c r="G107" s="30">
        <f t="shared" si="1"/>
        <v>242451.5</v>
      </c>
    </row>
    <row r="108" spans="2:11" x14ac:dyDescent="0.25">
      <c r="B108" s="48" t="s">
        <v>208</v>
      </c>
      <c r="C108" s="38"/>
      <c r="D108" s="38"/>
      <c r="E108" s="51">
        <f>SUM(E2:E107)</f>
        <v>1504524.25</v>
      </c>
      <c r="F108" s="51">
        <f>SUM(F2:F107)</f>
        <v>1063246.6000000001</v>
      </c>
      <c r="G108" s="51">
        <f>SUM(G2:G107)</f>
        <v>2567770.8499999996</v>
      </c>
      <c r="H108" s="32"/>
      <c r="K108" s="32"/>
    </row>
    <row r="110" spans="2:11" x14ac:dyDescent="0.25">
      <c r="B110" s="53" t="s">
        <v>17</v>
      </c>
    </row>
    <row r="111" spans="2:11" ht="34.5" customHeight="1" x14ac:dyDescent="0.25">
      <c r="B111" s="86" t="s">
        <v>18</v>
      </c>
      <c r="C111" s="86"/>
      <c r="D111" s="86"/>
      <c r="E111" s="86"/>
      <c r="F111" s="86"/>
    </row>
    <row r="112" spans="2:11" x14ac:dyDescent="0.25">
      <c r="B112" s="54" t="s">
        <v>590</v>
      </c>
    </row>
  </sheetData>
  <mergeCells count="20">
    <mergeCell ref="B111:F111"/>
    <mergeCell ref="B1:G1"/>
    <mergeCell ref="B2:G2"/>
    <mergeCell ref="B3:G3"/>
    <mergeCell ref="B5:G5"/>
    <mergeCell ref="B33:B36"/>
    <mergeCell ref="B28:B30"/>
    <mergeCell ref="B13:B27"/>
    <mergeCell ref="B10:B12"/>
    <mergeCell ref="B96:B107"/>
    <mergeCell ref="B92:B95"/>
    <mergeCell ref="B89:B90"/>
    <mergeCell ref="B87:B88"/>
    <mergeCell ref="B79:B85"/>
    <mergeCell ref="B7:B8"/>
    <mergeCell ref="B76:B77"/>
    <mergeCell ref="B74:B75"/>
    <mergeCell ref="B70:B73"/>
    <mergeCell ref="B49:B68"/>
    <mergeCell ref="B37:B48"/>
  </mergeCells>
  <hyperlinks>
    <hyperlink ref="B112" location="'CLASIFICACION UPME'!A1" display="Regresar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CLASIFICACION UPME</vt:lpstr>
      <vt:lpstr>ARENAS</vt:lpstr>
      <vt:lpstr>ASFALTITA</vt:lpstr>
      <vt:lpstr>DIABASA</vt:lpstr>
      <vt:lpstr>GRAVAS</vt:lpstr>
      <vt:lpstr>RECEBO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2017-08-10T16:17:52Z</dcterms:modified>
</cp:coreProperties>
</file>