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s\1057580062\Desktop\"/>
    </mc:Choice>
  </mc:AlternateContent>
  <xr:revisionPtr revIDLastSave="0" documentId="8_{2BFAB255-56F9-4677-83D2-FB6B3A66D058}" xr6:coauthVersionLast="47" xr6:coauthVersionMax="47" xr10:uidLastSave="{00000000-0000-0000-0000-000000000000}"/>
  <bookViews>
    <workbookView xWindow="0" yWindow="0" windowWidth="14115" windowHeight="12150" xr2:uid="{3A5CBCF3-64FF-45E7-97DB-F7D619A376D2}"/>
  </bookViews>
  <sheets>
    <sheet name="1. RGestión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0" hidden="1">'1. RGestión'!$A$8:$U$325</definedName>
    <definedName name="A_Obj1">OFFSET(#REF!,0,0,COUNTA(#REF!)-1,1)</definedName>
    <definedName name="A_Obj2">OFFSET(#REF!,0,0,COUNTA(#REF!)-1,1)</definedName>
    <definedName name="A_Obj3">OFFSET(#REF!,0,0,COUNTA(#REF!)-1,1)</definedName>
    <definedName name="A_Obj4">OFFSET(#REF!,0,0,COUNTA(#REF!)-1,1)</definedName>
    <definedName name="Acc_1">#REF!</definedName>
    <definedName name="Acc_2">#REF!</definedName>
    <definedName name="Acc_3">#REF!</definedName>
    <definedName name="Acc_4">#REF!</definedName>
    <definedName name="Acc_5">#REF!</definedName>
    <definedName name="Acc_6">#REF!</definedName>
    <definedName name="Acc_7">#REF!</definedName>
    <definedName name="Acc_8">#REF!</definedName>
    <definedName name="Acc_9">#REF!</definedName>
    <definedName name="Admin">[1]TABLA!$Q$2:$Q$3</definedName>
    <definedName name="Agricultura">[2]TABLA!#REF!</definedName>
    <definedName name="Agricultura_y_Desarrollo_Rural">[2]TABLA!#REF!</definedName>
    <definedName name="Ambiental">'[2]Tablas instituciones'!$D$2:$D$9</definedName>
    <definedName name="ambiente">[2]TABLA!#REF!</definedName>
    <definedName name="Ambiente_y_Desarrollo_Sostenible">[2]TABLA!#REF!</definedName>
    <definedName name="Ciencia__Tecnología_e_innovación">[2]TABLA!#REF!</definedName>
    <definedName name="clases1">[3]TABLA!$G$2:$G$5</definedName>
    <definedName name="Comercio__Industria_y_Turismo">[2]TABLA!#REF!</definedName>
    <definedName name="Departamentos">#REF!</definedName>
    <definedName name="Dependencia">[4]Hoja3!$C$72:$C$102</definedName>
    <definedName name="Fuentes">#REF!</definedName>
    <definedName name="Indicadores">#REF!</definedName>
    <definedName name="nivel">[1]TABLA!$C$2:$C$3</definedName>
    <definedName name="Objetivos">OFFSET(#REF!,0,0,COUNTA(#REF!)-1,1)</definedName>
    <definedName name="orden">[1]TABLA!$A$3:$A$4</definedName>
    <definedName name="sector">[1]TABLA!$B$2:$B$26</definedName>
    <definedName name="Tipo">[4]Hoja3!$A$66:$A$68</definedName>
    <definedName name="tipo_riesgo">[4]Hoja3!$A$2:$A$9</definedName>
    <definedName name="Tipos">[1]TABLA!$G$2:$G$4</definedName>
    <definedName name="vigencias">[1]TABLA!$E$2:$E$7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3" i="2" l="1"/>
  <c r="N303" i="2"/>
  <c r="F306" i="2"/>
  <c r="N306" i="2"/>
  <c r="F309" i="2"/>
  <c r="N309" i="2"/>
  <c r="F312" i="2"/>
  <c r="N312" i="2"/>
  <c r="F316" i="2"/>
  <c r="N316" i="2"/>
  <c r="F318" i="2"/>
  <c r="N318" i="2"/>
  <c r="F322" i="2"/>
  <c r="N322" i="2"/>
  <c r="F288" i="2" l="1"/>
  <c r="N288" i="2"/>
  <c r="H301" i="2" l="1"/>
  <c r="N300" i="2"/>
  <c r="H300" i="2"/>
  <c r="F300" i="2"/>
  <c r="H299" i="2"/>
  <c r="N297" i="2"/>
  <c r="H297" i="2"/>
  <c r="F297" i="2"/>
  <c r="H294" i="2"/>
  <c r="H292" i="2"/>
  <c r="H291" i="2"/>
  <c r="N290" i="2"/>
  <c r="N289" i="2"/>
  <c r="H289" i="2"/>
  <c r="F289" i="2"/>
  <c r="N287" i="2"/>
  <c r="F287" i="2"/>
  <c r="N286" i="2"/>
  <c r="H286" i="2"/>
  <c r="F286" i="2"/>
  <c r="H285" i="2"/>
  <c r="H284" i="2"/>
  <c r="N283" i="2"/>
  <c r="H283" i="2"/>
  <c r="F283" i="2"/>
  <c r="A12" i="2" l="1"/>
  <c r="N281" i="2"/>
  <c r="H281" i="2"/>
  <c r="F281" i="2"/>
  <c r="N279" i="2"/>
  <c r="H279" i="2"/>
  <c r="F279" i="2"/>
  <c r="N277" i="2"/>
  <c r="H277" i="2"/>
  <c r="F277" i="2"/>
  <c r="N275" i="2"/>
  <c r="N274" i="2"/>
  <c r="F274" i="2"/>
  <c r="N272" i="2"/>
  <c r="H272" i="2"/>
  <c r="H271" i="2"/>
  <c r="N270" i="2"/>
  <c r="H270" i="2"/>
  <c r="N269" i="2"/>
  <c r="H269" i="2"/>
  <c r="F269" i="2"/>
  <c r="H240" i="2"/>
  <c r="F240" i="2"/>
  <c r="H235" i="2" l="1"/>
  <c r="F235" i="2"/>
  <c r="H233" i="2"/>
  <c r="F233" i="2"/>
  <c r="H214" i="2" l="1"/>
  <c r="H211" i="2"/>
  <c r="F211" i="2"/>
  <c r="H209" i="2"/>
  <c r="H208" i="2"/>
  <c r="F208" i="2"/>
  <c r="H204" i="2"/>
  <c r="H202" i="2"/>
  <c r="H201" i="2"/>
  <c r="F201" i="2"/>
  <c r="H198" i="2"/>
  <c r="F198" i="2"/>
  <c r="H166" i="2" l="1"/>
  <c r="N165" i="2"/>
  <c r="H165" i="2"/>
  <c r="H164" i="2"/>
  <c r="N163" i="2"/>
  <c r="H163" i="2"/>
  <c r="F163" i="2"/>
  <c r="N161" i="2"/>
  <c r="H161" i="2"/>
  <c r="H160" i="2"/>
  <c r="N159" i="2"/>
  <c r="H159" i="2"/>
  <c r="F159" i="2"/>
  <c r="H158" i="2"/>
  <c r="H157" i="2"/>
  <c r="F157" i="2"/>
  <c r="H156" i="2"/>
  <c r="H155" i="2"/>
  <c r="N154" i="2"/>
  <c r="H154" i="2"/>
  <c r="F154" i="2"/>
  <c r="H146" i="2" l="1"/>
  <c r="H144" i="2"/>
  <c r="H142" i="2"/>
  <c r="H141" i="2"/>
  <c r="F141" i="2"/>
  <c r="H139" i="2"/>
  <c r="H138" i="2"/>
  <c r="F138" i="2"/>
  <c r="H137" i="2" l="1"/>
  <c r="H135" i="2"/>
  <c r="F133" i="2"/>
  <c r="F131" i="2" l="1"/>
  <c r="H132" i="2"/>
  <c r="H131" i="2"/>
  <c r="N131" i="2"/>
  <c r="H130" i="2"/>
  <c r="H129" i="2"/>
  <c r="N128" i="2"/>
  <c r="H128" i="2"/>
  <c r="F128" i="2"/>
  <c r="N127" i="2"/>
  <c r="N126" i="2"/>
  <c r="H126" i="2"/>
  <c r="H125" i="2"/>
  <c r="H124" i="2"/>
  <c r="N123" i="2"/>
  <c r="H123" i="2"/>
  <c r="F123" i="2"/>
  <c r="H122" i="2"/>
  <c r="H121" i="2"/>
  <c r="N118" i="2"/>
  <c r="H118" i="2"/>
  <c r="F118" i="2"/>
  <c r="N117" i="2" l="1"/>
  <c r="N116" i="2"/>
  <c r="H116" i="2"/>
  <c r="F116" i="2"/>
  <c r="H115" i="2"/>
  <c r="H113" i="2"/>
  <c r="H112" i="2"/>
  <c r="N110" i="2"/>
  <c r="H110" i="2"/>
  <c r="F110" i="2"/>
  <c r="H109" i="2"/>
  <c r="N108" i="2"/>
  <c r="N107" i="2"/>
  <c r="F107" i="2"/>
  <c r="H103" i="2"/>
  <c r="H102" i="2"/>
  <c r="N101" i="2"/>
  <c r="H101" i="2"/>
  <c r="F101" i="2"/>
  <c r="H81" i="2" l="1"/>
  <c r="N80" i="2"/>
  <c r="H80" i="2"/>
  <c r="F80" i="2"/>
  <c r="H79" i="2"/>
  <c r="H78" i="2"/>
  <c r="H76" i="2"/>
  <c r="N75" i="2"/>
  <c r="H75" i="2"/>
  <c r="N74" i="2"/>
  <c r="H74" i="2"/>
  <c r="F74" i="2"/>
  <c r="N72" i="2" l="1"/>
  <c r="N71" i="2"/>
  <c r="H71" i="2"/>
  <c r="F71" i="2"/>
  <c r="H69" i="2"/>
  <c r="N68" i="2"/>
  <c r="H68" i="2"/>
  <c r="N67" i="2"/>
  <c r="H67" i="2"/>
  <c r="F67" i="2"/>
  <c r="H28" i="2" l="1"/>
  <c r="H27" i="2"/>
  <c r="N26" i="2"/>
  <c r="H26" i="2"/>
  <c r="H25" i="2"/>
  <c r="H24" i="2"/>
  <c r="N23" i="2"/>
  <c r="I23" i="2"/>
  <c r="H23" i="2"/>
  <c r="H22" i="2"/>
  <c r="H21" i="2"/>
  <c r="N20" i="2"/>
  <c r="H20" i="2"/>
  <c r="H18" i="2"/>
  <c r="H17" i="2"/>
  <c r="N16" i="2"/>
  <c r="L16" i="2"/>
  <c r="N12" i="2" l="1"/>
  <c r="F12" i="2"/>
  <c r="N9" i="2"/>
  <c r="F9" i="2"/>
  <c r="H1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zulma gil</author>
    <author>Diego Lozano</author>
    <author>Diego Armando Lozano Salcedo</author>
  </authors>
  <commentList>
    <comment ref="G43" authorId="0" shapeId="0" xr:uid="{8EC6CFDF-9E47-4168-A70A-9C6815DEC609}">
      <text>
        <r>
          <rPr>
            <b/>
            <sz val="9"/>
            <color indexed="81"/>
            <rFont val="Tahoma"/>
            <family val="2"/>
          </rPr>
          <t>zulma gil:</t>
        </r>
        <r>
          <rPr>
            <sz val="9"/>
            <color indexed="81"/>
            <rFont val="Tahoma"/>
            <family val="2"/>
          </rPr>
          <t xml:space="preserve">
Preguntar</t>
        </r>
      </text>
    </comment>
    <comment ref="K123" authorId="1" shapeId="0" xr:uid="{30BA7F42-C1A5-4B03-AA32-01A96481CB40}">
      <text>
        <r>
          <rPr>
            <b/>
            <sz val="9"/>
            <color indexed="81"/>
            <rFont val="Tahoma"/>
            <family val="2"/>
          </rPr>
          <t>Diego Lozano:</t>
        </r>
        <r>
          <rPr>
            <sz val="9"/>
            <color indexed="81"/>
            <rFont val="Tahoma"/>
            <family val="2"/>
          </rPr>
          <t xml:space="preserve">
Se ajusta
</t>
        </r>
      </text>
    </comment>
    <comment ref="H133" authorId="2" shapeId="0" xr:uid="{7703DFF8-21C4-4E57-8B52-B2F44CF3650E}">
      <text>
        <r>
          <rPr>
            <b/>
            <sz val="9"/>
            <color indexed="81"/>
            <rFont val="Tahoma"/>
            <family val="2"/>
          </rPr>
          <t>Diego Armando Lozano Salcedo:</t>
        </r>
        <r>
          <rPr>
            <sz val="9"/>
            <color indexed="81"/>
            <rFont val="Tahoma"/>
            <family val="2"/>
          </rPr>
          <t xml:space="preserve">
Se ajusta</t>
        </r>
      </text>
    </comment>
    <comment ref="H134" authorId="2" shapeId="0" xr:uid="{CA5B16F5-4419-49D7-A212-C32B93A9CC9D}">
      <text>
        <r>
          <rPr>
            <b/>
            <sz val="9"/>
            <color indexed="81"/>
            <rFont val="Tahoma"/>
            <family val="2"/>
          </rPr>
          <t>Diego Armando Lozano Salcedo:</t>
        </r>
        <r>
          <rPr>
            <sz val="9"/>
            <color indexed="81"/>
            <rFont val="Tahoma"/>
            <family val="2"/>
          </rPr>
          <t xml:space="preserve">
Se ajusta</t>
        </r>
      </text>
    </comment>
    <comment ref="K165" authorId="2" shapeId="0" xr:uid="{985A1C6B-B56C-497D-8C81-2343CBC43E2F}">
      <text>
        <r>
          <rPr>
            <b/>
            <sz val="9"/>
            <color indexed="81"/>
            <rFont val="Tahoma"/>
            <family val="2"/>
          </rPr>
          <t>Diego Armando Lozano Salcedo:</t>
        </r>
        <r>
          <rPr>
            <sz val="9"/>
            <color indexed="81"/>
            <rFont val="Tahoma"/>
            <family val="2"/>
          </rPr>
          <t xml:space="preserve">
Se actualiza</t>
        </r>
      </text>
    </comment>
  </commentList>
</comments>
</file>

<file path=xl/sharedStrings.xml><?xml version="1.0" encoding="utf-8"?>
<sst xmlns="http://schemas.openxmlformats.org/spreadsheetml/2006/main" count="2725" uniqueCount="1538">
  <si>
    <t>PLANEACIÓN ESTRATÉGICA</t>
  </si>
  <si>
    <t>CODIGO: EST1-P-003-F-005</t>
  </si>
  <si>
    <t xml:space="preserve">FORMATO  </t>
  </si>
  <si>
    <t>Versión 1</t>
  </si>
  <si>
    <t xml:space="preserve">Tablero de Control Sistema Administración de Riesgos (SAR) </t>
  </si>
  <si>
    <t>Fecha Vigencia: Agosto 31 de 2021</t>
  </si>
  <si>
    <t>Consolidado Riesgos de Gestión ANM Vigencia 2024</t>
  </si>
  <si>
    <t>Versión</t>
  </si>
  <si>
    <t>Fecha del riesgo</t>
  </si>
  <si>
    <t>Código del Proceso</t>
  </si>
  <si>
    <t>Proceso</t>
  </si>
  <si>
    <t>RIESGOS DE GESTIÓN</t>
  </si>
  <si>
    <t>CAUSAS</t>
  </si>
  <si>
    <t>CONTROLES</t>
  </si>
  <si>
    <t>ZONA DE RIESGO INHERENTE</t>
  </si>
  <si>
    <t>CONSECUENCIAS</t>
  </si>
  <si>
    <t>PLAN DE CONTINGENCIA ANTE MATERIALIZACIÓN DE RIESGOS</t>
  </si>
  <si>
    <t>ZONA DE RIESGO RESIDUAL</t>
  </si>
  <si>
    <t>Código riesgo de gestión</t>
  </si>
  <si>
    <t>Riesgo/evento de riesgo de gestión</t>
  </si>
  <si>
    <t>Codigo de la Causa</t>
  </si>
  <si>
    <t>Causas raíz / Fuentes de riesgo</t>
  </si>
  <si>
    <t>Actividades/Acción de control</t>
  </si>
  <si>
    <t>Responsable</t>
  </si>
  <si>
    <t xml:space="preserve"> Descripción evidencia</t>
  </si>
  <si>
    <t>Nivel de severidad inherente</t>
  </si>
  <si>
    <t>Codigo de la Consecuencia</t>
  </si>
  <si>
    <t>Consecuencias que puede generar el riesgo materializado</t>
  </si>
  <si>
    <t>Responsable (s)</t>
  </si>
  <si>
    <t xml:space="preserve"> Evidencia</t>
  </si>
  <si>
    <t>Nivel de severidad Residual</t>
  </si>
  <si>
    <t>Diciembre 22de 2023</t>
  </si>
  <si>
    <t xml:space="preserve">EST1 </t>
  </si>
  <si>
    <t>EST1 Planeación Estrátegica - PE</t>
  </si>
  <si>
    <t>EST1RG0001</t>
  </si>
  <si>
    <t>CAU0001</t>
  </si>
  <si>
    <t>Información insumo inoportuna para realizar y/o ajustar la planeación estratégica.</t>
  </si>
  <si>
    <t>Verificación de documentos minimos para la actualización y/o ajuste de la Planeación estratégica.</t>
  </si>
  <si>
    <t>Profesionales grupo de Planeación asignados</t>
  </si>
  <si>
    <t>Documento con la identificación y/o verificacion de insumos.</t>
  </si>
  <si>
    <t>Alto</t>
  </si>
  <si>
    <t>CONS0001</t>
  </si>
  <si>
    <t>Revisar y articular los insumos con la plataforma estratégica, la planeación estratégica y las metas del equipo directivo.</t>
  </si>
  <si>
    <t>Coordinación de Planeación</t>
  </si>
  <si>
    <t>Documento de actualización de la planeación estratégica</t>
  </si>
  <si>
    <t>Moderado</t>
  </si>
  <si>
    <t>CAU0002</t>
  </si>
  <si>
    <t xml:space="preserve">Mesas de trabajo insuficientes con las áreas para establecer el plan de acción. </t>
  </si>
  <si>
    <t>Programar y ejecutar las mesas de trabajo con las áreas para la formulación de los indicadores.</t>
  </si>
  <si>
    <t>Profesionales grupo de planeación asignados</t>
  </si>
  <si>
    <t>Lista de asistencias.</t>
  </si>
  <si>
    <t>CAU 0006</t>
  </si>
  <si>
    <t>Nuevas directrices y/o lineamientos.</t>
  </si>
  <si>
    <t>Revisar la directriz y/o lineamiento y proceder con la actualización de la planeación estratégica.</t>
  </si>
  <si>
    <t>CONS0003</t>
  </si>
  <si>
    <t xml:space="preserve">Posibilidad de afectación reputacional por incumplimiento de nuevas directrices y/o lineamientos </t>
  </si>
  <si>
    <t>Mesas de trabajo con las áreas para articular los nuevos lineamientos con la planeación estratégica.</t>
  </si>
  <si>
    <t>Coordinación de Planeación
Vicepresidentes, coordinadores y/o jefes.</t>
  </si>
  <si>
    <t xml:space="preserve">Listas de asistencia
Correos
Documentos </t>
  </si>
  <si>
    <t>EST1RG0002</t>
  </si>
  <si>
    <t>CAU0003</t>
  </si>
  <si>
    <t>Formulación errónea  de los indicadores estratégicos y operativos.</t>
  </si>
  <si>
    <t>Especificar los lineamientos para la formulación de los indicadores en la ficha técnica del indicador.</t>
  </si>
  <si>
    <t>Ficha técnica de los indicadores.</t>
  </si>
  <si>
    <t>Extremo</t>
  </si>
  <si>
    <t>CONS0002</t>
  </si>
  <si>
    <t>Presentar alertas en el Comité Directivo y/o de Gestión y Desempeño, y establecer lineamientos para la formulación de acciones de mejora por incumplimientos o sobrecumplimientos en Isolucion</t>
  </si>
  <si>
    <t>Presentación de resultados y acciones de mejora cargadas en herramienta Isolucion</t>
  </si>
  <si>
    <t>Realizar acompañamiento técnico y  capacitación para la formulación y validación de indicadores.</t>
  </si>
  <si>
    <t>Listas de asistencia.</t>
  </si>
  <si>
    <t>CAU0004</t>
  </si>
  <si>
    <t>Errores en el reporte de cumplimiento de los indicadores estratégicos y operativos.</t>
  </si>
  <si>
    <t>Realizar revisión manual y verificar los reportes de indicadores.</t>
  </si>
  <si>
    <t>Correos electrónicos con observaciones.
Listas de asistencia de las mesas de trabajo.</t>
  </si>
  <si>
    <t>CAU0005</t>
  </si>
  <si>
    <t>Falta de formulación de acciones ante incumplimientos de indicadores.</t>
  </si>
  <si>
    <t>Generar alertas de incumplimiento a los responsables.</t>
  </si>
  <si>
    <t>Coordinación del grupo de planeación</t>
  </si>
  <si>
    <t>Correos electrónicos con alertas de incumplimiento de reporte o alertas generadas automáticas por la herramienta.</t>
  </si>
  <si>
    <t>EST1 Planeación Estratégica - Sistema de Gestión de Calidad</t>
  </si>
  <si>
    <t>EST1RG0003</t>
  </si>
  <si>
    <t>Incumplimiento de requisitos de calidad que debe garantizar el SIG</t>
  </si>
  <si>
    <t>CAU0006</t>
  </si>
  <si>
    <t>Falta de unificación de criterios para definir del plan de trabajo del  SIG.</t>
  </si>
  <si>
    <t>Realizar mesas de trabajo y socialización con el equipo SIG para definición del plan de trabajo</t>
  </si>
  <si>
    <t xml:space="preserve">Coordinación del grupo de planeación </t>
  </si>
  <si>
    <t>Listas de asistencia
Plan de trabajo.</t>
  </si>
  <si>
    <t>Realizar el análisis del plan de trabajo y reformular las actividades que se requieran</t>
  </si>
  <si>
    <t>Plan de trabajo.
Tablero de control Power BI.</t>
  </si>
  <si>
    <t>CAU0007</t>
  </si>
  <si>
    <t>Identificar necesidades de recursos a través del PAA</t>
  </si>
  <si>
    <t>Registros en SISGESTIÖN</t>
  </si>
  <si>
    <t>CAU0008</t>
  </si>
  <si>
    <t>Solicitar a cada responsable establecer los tiempos de las actividades a cargo.</t>
  </si>
  <si>
    <t>Plan de trabajo.
Correos electronicos</t>
  </si>
  <si>
    <t>CAU0009</t>
  </si>
  <si>
    <t xml:space="preserve">Solicitar a través de correo electrónico del reporte oportuno </t>
  </si>
  <si>
    <t>Correos electrónicos</t>
  </si>
  <si>
    <t>EST1RG0004</t>
  </si>
  <si>
    <t xml:space="preserve">Inoportunidad en la identificación, planificación y documentación de los cambios que afectan la operación institucional por parte de los responsables de proceso/dependencia </t>
  </si>
  <si>
    <t>CAU0020</t>
  </si>
  <si>
    <t xml:space="preserve">Divulgar y socializar el procedimiento y formatos a todos los servidores de la ANM para generar conciencia de que es y como identificar un cambio y documentar y gestionar los cambios </t>
  </si>
  <si>
    <t>Coordinación del grupo de planeación 
Profesional asignado</t>
  </si>
  <si>
    <t>Listados de asistencia
Correos electrónicos
Correo Comunicaciones ANM</t>
  </si>
  <si>
    <t>Establecer acciones a partir del análisis de causa que generó la afectación en los servicios.</t>
  </si>
  <si>
    <t>Vicepresidentes, coordinadores y/o jefes.</t>
  </si>
  <si>
    <t>Reuniones Teams.
Actas de reuniones.</t>
  </si>
  <si>
    <t>CAU0021</t>
  </si>
  <si>
    <t>Programar mesas de trabajo con los procesos/dependencias requeridos para realizar la intervención y estructuración de la implementación del cambio</t>
  </si>
  <si>
    <t>Coordinación del grupo de planeación
Profesional asignado</t>
  </si>
  <si>
    <t>Listados de asistencia
Formato de Planificación y gestión de cambios
Correos electrónicos</t>
  </si>
  <si>
    <t>CAU0022</t>
  </si>
  <si>
    <t>Realizar seguimiento trimestral al plan de actividades establecido para la gestión del cambio</t>
  </si>
  <si>
    <t>Correos electrónicos 
Formato de Planificación y gestión de cambios</t>
  </si>
  <si>
    <t>EST1RG0005</t>
  </si>
  <si>
    <t>Imposibilidad de documentar y poner a disposición de las partes interesadas la información de los activos de conocimiento de la ANM</t>
  </si>
  <si>
    <t>CAU0013</t>
  </si>
  <si>
    <t>Coordinador Grupo de Planeación
'Profesional Grupo de Planeación asignado</t>
  </si>
  <si>
    <t>Convocatoria Teams
Listados de asistencia / grabaciones
Correos electrónicos</t>
  </si>
  <si>
    <t>CAU0014</t>
  </si>
  <si>
    <t xml:space="preserve">Requerir a la Oficina de Tecnología e Información apoyo para subsanar las fallas en el diseño de la biblioteca </t>
  </si>
  <si>
    <t>Coordinador Grupo de Planeación</t>
  </si>
  <si>
    <t>Correos electrónicos / Ruta de archivo/ubicación del backup</t>
  </si>
  <si>
    <t>CAU0015</t>
  </si>
  <si>
    <t xml:space="preserve">Solicitar apoyo al GAPCC para que apoye la grabación y edición de los videos de cada activo </t>
  </si>
  <si>
    <t>EST1RG0006</t>
  </si>
  <si>
    <t>Inoportunidad en el identificación,  actualización y aprobación de los riesgos de gestión y corrupción de los procesos de la ANM</t>
  </si>
  <si>
    <t>Generar lineamientos para todos los procesos/dependencias, y realizar programación de mesas de trabajo para cada vigencia, o cuando se requiera conforme a las solicitudes recibidas</t>
  </si>
  <si>
    <t>Profesional Grupo de Planeación
Coordinador Grupo de Planeación</t>
  </si>
  <si>
    <t>CONS0071</t>
  </si>
  <si>
    <t>Comunicar a la Alta Dirección la materialización de los riesgos</t>
  </si>
  <si>
    <t xml:space="preserve">Coordinador de Grupo de Planeación </t>
  </si>
  <si>
    <t>Comunicación por correo electrónico o Acta de Reunión</t>
  </si>
  <si>
    <t>Generar procesos de validación de las matrices de riesgos trabajadas con los responsables de proceso/dependencia o delegados para garantizar la revisión y aprobación del 100% del contenido de cada matriz levantado en mesas de trabajo</t>
  </si>
  <si>
    <t>CAU0016</t>
  </si>
  <si>
    <t xml:space="preserve">Poner a consideración y aprobación las matrices de riesgos de gestión y corrupción a los miembros de comité de gestión y desempeño </t>
  </si>
  <si>
    <t>Coordinación del grupo de planeación 
Profesional Grupo de Planeación</t>
  </si>
  <si>
    <t>Acta Comité 
Correos electrónicos</t>
  </si>
  <si>
    <t>EST1RG0007</t>
  </si>
  <si>
    <t>Incumplimiento de requisitos de calidad que debe garantizar el SIG y/o desaprobación de la certificación en ISO 9001:2015.</t>
  </si>
  <si>
    <t>CAU0011</t>
  </si>
  <si>
    <t xml:space="preserve">Incumplimiento en la ejecución de las actividades del plan SIG </t>
  </si>
  <si>
    <t xml:space="preserve">Generar alertas ante posibles incumplimientos o retrasos de actividades </t>
  </si>
  <si>
    <t>EST1 Planeación Estratégica - PI Proyectos de Inversión</t>
  </si>
  <si>
    <t>EST1RG0008</t>
  </si>
  <si>
    <t>Incumplimiento en el reporte oportuno de avance de los proyectos de inversión de la ANM</t>
  </si>
  <si>
    <t>CAU0282</t>
  </si>
  <si>
    <t xml:space="preserve">Comunicación extemporánea o errada de los plazos para gestionar las novedades o reportes  de los proyectos de inversión </t>
  </si>
  <si>
    <t>Socializar los plazos y lineamientos en materia de proyectos de inversión oportunamente a los procesos/dependencias, conforme a las directrices internas o externas dadas por las entidades rectoras en el tema.</t>
  </si>
  <si>
    <t>Profesional del Grupo de Planeación asignado</t>
  </si>
  <si>
    <t xml:space="preserve">1. Correos electrónicos </t>
  </si>
  <si>
    <t>Afectación en la prestación de servicios de la ANM.</t>
  </si>
  <si>
    <t>Validar con el gerente de proyecto reformulación de metas e indicadores, y/o determinar plan de acción para darle continuidad a la prestación del servicio.</t>
  </si>
  <si>
    <t>1. Correos electrónicos
2. Citaciones a reuniones</t>
  </si>
  <si>
    <t>CAU0283</t>
  </si>
  <si>
    <t xml:space="preserve">Debilidad en la calidad de la informacion reportada en las plataformas de seguimiento vigente. </t>
  </si>
  <si>
    <t>Generar alertas a los procesos/dependencias sobre incumplimientos en las obligaciones, reportes periódicos incompletos, o no reporte de información.</t>
  </si>
  <si>
    <t xml:space="preserve">1. Programación de Reuniones y/o Correos electrónicos 
</t>
  </si>
  <si>
    <t>CONS0010</t>
  </si>
  <si>
    <t>Reducción del presupuesto para la siguiente vigencia</t>
  </si>
  <si>
    <t>Realizar mesas de trabajo con responsables de proyectos para planificar recursos siguiente vigencia y priorizar actividades</t>
  </si>
  <si>
    <t>Soportes documentales de la demanda u otras evidencias que se den en la gestión de las acciones judiciales recibidas</t>
  </si>
  <si>
    <t>EST1RG0009</t>
  </si>
  <si>
    <t>Proyectos de inversión sin recursos disponibles para su ejecución</t>
  </si>
  <si>
    <t>CAU0287</t>
  </si>
  <si>
    <t>Anteproyecto recibido sin el cumplimiento de los lineamiento presupuestales y  fuera de los plazos presupuestales</t>
  </si>
  <si>
    <t>Revisar y validar la información del anteproyecto de los gerentes de proyectos en los tiempos establecidos por el Ministerio de Minas y Energía.</t>
  </si>
  <si>
    <t>1. Correo electrónico con indicación de ajustes o aprobaciones
2. Anteproyecto consolidado</t>
  </si>
  <si>
    <t>CAU0288</t>
  </si>
  <si>
    <t>Modificaciones  presupuestales solicitados por parte del Ministerio de Hacienda y credito publico.</t>
  </si>
  <si>
    <t>Ajustar los proyectos de inversión de acuerdo a las nuevas asignaciones</t>
  </si>
  <si>
    <t>'Proyectos ajustados y enviados  al Departamento Nacional de planeacion -DNP</t>
  </si>
  <si>
    <t>Realizar acompañamiento en la realización del ajuste o del trámite presupuestal a los procesos/dependencias, así como en el ajuste de la ficha del proyecto de inversión</t>
  </si>
  <si>
    <t xml:space="preserve">Mesas de tabajo y/o Correo electrónico </t>
  </si>
  <si>
    <t>PE1 Planeación Estratégica - Trámites presupuestales</t>
  </si>
  <si>
    <t>EST1RG0010</t>
  </si>
  <si>
    <t xml:space="preserve">Incumplimiento de obligaciones presupuestales y legales de la  ANM </t>
  </si>
  <si>
    <t>CAU0035</t>
  </si>
  <si>
    <t xml:space="preserve">Información insuficiente e inoportuna para la revisión y consolidación del anteproyecto PGN funcionamiento </t>
  </si>
  <si>
    <t>Remitir solicitud de información completa, clara, específica y con los lineamientos de Min Hacienda a los lideres de proceso/dependencia</t>
  </si>
  <si>
    <t>Coordinador grupo de planeación
Profesionales asignados</t>
  </si>
  <si>
    <t>Afectación de la prestación de servicios de la ANM.</t>
  </si>
  <si>
    <t>Realizar modificaciones del PAA conforme a las necesidades</t>
  </si>
  <si>
    <t>Coordinador Grupo de Planeación y Grupo de Contratación</t>
  </si>
  <si>
    <t>Reporte Sisgestión
Correos electrónicos
Publicación PAA-SECOP</t>
  </si>
  <si>
    <t>alto</t>
  </si>
  <si>
    <t>Hacer acompañamiento en la consolidación del anteproyecto para retroalimentar a los procesos/dependencias</t>
  </si>
  <si>
    <t>Profesionales del Grupo de Planeación asignados</t>
  </si>
  <si>
    <t>Correos electrónicos y/o listados de asistencia</t>
  </si>
  <si>
    <t>CAU0036</t>
  </si>
  <si>
    <t xml:space="preserve">Retraso en la ejecución presupuestal </t>
  </si>
  <si>
    <t>Revisar y solicitar ajustes del PAA de ser necesario; y realizar modificaciones del PAA cada vez que se requiera</t>
  </si>
  <si>
    <t xml:space="preserve">Correos electrónicos 
Reporte Sisgestión
</t>
  </si>
  <si>
    <t>Realizar seguimiento mensual de la ejecución del presupuesto o cuando se requiera</t>
  </si>
  <si>
    <t>Reportes SIIF y Sisgestión
Presentación Comité Directivo
Correos Electrónicos</t>
  </si>
  <si>
    <t>CAU0037</t>
  </si>
  <si>
    <t xml:space="preserve">Sobre o subestimación del presupuesto solicitado y/o asignación de recursos insuficientes </t>
  </si>
  <si>
    <t>Remitir solicitud de información completa, clara, específica y con los lineamientos de Min Hacienda a los procesos/dependencias</t>
  </si>
  <si>
    <t>Revisar y solicitar ajustes del PAA  ser necesario</t>
  </si>
  <si>
    <t>EST1RG0012</t>
  </si>
  <si>
    <t>Ineficacia en el trámite de solicitudes de CDP</t>
  </si>
  <si>
    <t>CAU0040</t>
  </si>
  <si>
    <t xml:space="preserve">Fallas tecnológicas </t>
  </si>
  <si>
    <t>Realizar control de manera manual conforme los formatos/ documentos aprobados en Isolucion (cuando se requiera, o depende del grado de dificultad de la incidencia)</t>
  </si>
  <si>
    <t>Coordinación del grupo de planeación
'Profesionales del Grupo de Planeación asignados</t>
  </si>
  <si>
    <t>Solicitud de modificación
Correos electrónicos</t>
  </si>
  <si>
    <t>CAU0041</t>
  </si>
  <si>
    <t>Entrega inoportuna de la información requerida para consolidar y reportar el PAA</t>
  </si>
  <si>
    <t>Revisar y validar las solicitudes de modificación PAA</t>
  </si>
  <si>
    <t>-Registro en SIGESTIÖN
-Solicitud de modificación
-Correos electrónicos
-Registro en SECOP y registros SIIF.</t>
  </si>
  <si>
    <t>CAU0042</t>
  </si>
  <si>
    <t xml:space="preserve">Exceso de solicitudes de modificación al PAA </t>
  </si>
  <si>
    <t>Verificar puntos de validación dentro del sistema SISGESTION para la versión inicial del PAA (para modificaciones PAA la actividad la lidera únicamente el Grupo de Planeación y Contratación)</t>
  </si>
  <si>
    <t>Registo de versiones del PAA en aplicativo SECOP</t>
  </si>
  <si>
    <t>Diciembre 22 de 2023</t>
  </si>
  <si>
    <t>EST1RG0013</t>
  </si>
  <si>
    <t>Imposibilidad de adquirir bienes y servicios e incumplimiento de metas presupuestales</t>
  </si>
  <si>
    <t>CAU0043</t>
  </si>
  <si>
    <t>Información insuficiente e inoportuna para la gestión de trámites presupuestales en SISGESTION y SIIF</t>
  </si>
  <si>
    <t>Socializar procedimientos, instructivos, plantillas y formatos para la entrega de información</t>
  </si>
  <si>
    <t>Listados de asistencia</t>
  </si>
  <si>
    <t>EST1RG0014</t>
  </si>
  <si>
    <t>Incumplimiento de metas en la ejecución presupuestal de la ANM</t>
  </si>
  <si>
    <t>CAU0044</t>
  </si>
  <si>
    <t>Falta de respuesta sobre avance en la ejecución de acciones por parte de los responsables de proceso/dependencia</t>
  </si>
  <si>
    <t>Escalar en la Vicepresidencia Administrativa y Financiera el incumplimiento</t>
  </si>
  <si>
    <t>Realizar seguimiento semanal y mensual de la ejecución del presupuesto</t>
  </si>
  <si>
    <t xml:space="preserve">Coordinador Grupo de Planeación </t>
  </si>
  <si>
    <t>CAU0045</t>
  </si>
  <si>
    <t xml:space="preserve">Cambios en la etapa precontractual (oferta del mercado) que requiere modificaciones de PAA </t>
  </si>
  <si>
    <t>Tramitar y validar solicitudes de modificación PAA  en sisgestion, y Solicitar al Grupo de Contratación aplicar las modificaciones en el SECOP</t>
  </si>
  <si>
    <t xml:space="preserve">Formato PAA
Solicitud de modificación
Correos electrónicos
SISGESTION
</t>
  </si>
  <si>
    <t>CAU0046</t>
  </si>
  <si>
    <t>Modificación del PAA por fallas en la planeación inicial o cambio de estrategias de la administración de la Agencia.</t>
  </si>
  <si>
    <t xml:space="preserve">Ajustar Planeación Estrategica anual </t>
  </si>
  <si>
    <t>Coordinación del grupo de planeación
Presidente, Vicepresidentes, jefes de oficina y coordinadores</t>
  </si>
  <si>
    <t>Acta de reunión y/o listado de asistencia</t>
  </si>
  <si>
    <t>EST1</t>
  </si>
  <si>
    <t>EST1 Planeación Estrátegica - SGA</t>
  </si>
  <si>
    <t>EST1RG0015</t>
  </si>
  <si>
    <t>Aumento en la significancia de los aspectos e impactos ambientales</t>
  </si>
  <si>
    <t>Incumplimiento en los lineamientos establecidos para la identificación y valoración de aspectos e impactos ambientales</t>
  </si>
  <si>
    <t>Implementar la matriz de aspectos e impactos ambientales para los PARES.</t>
  </si>
  <si>
    <t xml:space="preserve">Profesionales Grupo de Planeación asignados </t>
  </si>
  <si>
    <t>Matriz de aspectos e impactos ambientales</t>
  </si>
  <si>
    <t>CONS0007</t>
  </si>
  <si>
    <t>Contaminación ambiental</t>
  </si>
  <si>
    <t>Informar a la autoridad ambiental</t>
  </si>
  <si>
    <t>Coordinador del Grupo de Planeación</t>
  </si>
  <si>
    <t>Oficio</t>
  </si>
  <si>
    <t xml:space="preserve">Efectuar revisiones periódicas de manera semestral al instructivo y al formato para la identificación de aspectos e impactos ambiemtales de la Entidad. </t>
  </si>
  <si>
    <t xml:space="preserve">Acta de reunión de revisión 
Documentos actualizados si aplica </t>
  </si>
  <si>
    <t>Valoración extraordinaria de la matriz de aspectos e impactos ambientales de la Entidad.</t>
  </si>
  <si>
    <t>Profesionales Grupo de Planeación asignados</t>
  </si>
  <si>
    <t xml:space="preserve">Falta de implementación de controles a los aspectos e impactos ambientales </t>
  </si>
  <si>
    <t>Estructurar controles para cada uno de los aspectos e impactos de la Entidad</t>
  </si>
  <si>
    <t>Programas ambientales 
Actividades de sensibilización</t>
  </si>
  <si>
    <t>Falta de implementación de los  programas ambientales y de seguimiento a la implementación de los mismos</t>
  </si>
  <si>
    <t>Estructurar e implementar programas ambientales, y hacer seguimiento trimestral</t>
  </si>
  <si>
    <t>Programas ambientales formulados
Programas ambientales con seguimiento trimestral</t>
  </si>
  <si>
    <t>Desconocimiento por parte de los servidores de la ANM de los Aspectos e Impactos Ambientales de la Entidad</t>
  </si>
  <si>
    <t>Realizar socialización de los aspectos e impactos ambientales a los servidores de la Entidad</t>
  </si>
  <si>
    <t>Soportes de socialización</t>
  </si>
  <si>
    <t>EST1RG0016</t>
  </si>
  <si>
    <t>Incumplimiento normativo y de los requisitos técnicos en materia ambiental</t>
  </si>
  <si>
    <t>CAU0017</t>
  </si>
  <si>
    <t>Desactualización de la Matriz de Requisitos Legales aplicables al Sistema de Gestión Ambiental de la ANM, y falta de seguimiento al cumplimiento normativo</t>
  </si>
  <si>
    <t xml:space="preserve">Revisar y registrar la normatividad ambiental aplicable en el Normograma Institucional e identificar su aplicabilidad en la Entidad </t>
  </si>
  <si>
    <t>Normograma Institucional actualizado</t>
  </si>
  <si>
    <t>CONS0009</t>
  </si>
  <si>
    <t>Sanciones y/o requerimientos de las autoridades competentes</t>
  </si>
  <si>
    <t xml:space="preserve">Gestionar las actividades de subsanación </t>
  </si>
  <si>
    <t>Plan de acción</t>
  </si>
  <si>
    <t>Evaluar el cumplimiento normativo en materia ambiental por lo menos una vez al año, o cuando se requiera; y generar las acciones pertinentes frente a los resultados obtenidos</t>
  </si>
  <si>
    <t>Matriz de cumplimiento de requisitos legales, y planes de acción.</t>
  </si>
  <si>
    <t>Recibir sanción y/o requerimiento  para revisar el objeto de la misma, y dar traslado a la Oficina Asesora Jurídica para que represente a la Entidad en los procesos judiciales que correspondan</t>
  </si>
  <si>
    <t>Documentación de procesos adelantados
Correo electrónico y/o memorando</t>
  </si>
  <si>
    <t>CAU0018</t>
  </si>
  <si>
    <t xml:space="preserve">Falta de documentación e implementación de los planes de gestión de residuos ordinarios y residuos peligrosos. </t>
  </si>
  <si>
    <t>Adelantar proceso de levantamiento de información en las sedes y procesos de la ANM para documentar e implementar los planes de gestión de residuos.</t>
  </si>
  <si>
    <t xml:space="preserve">Planes de gestión de residuos ordinarios y residuos peligrosos. </t>
  </si>
  <si>
    <t>EST1RG0017</t>
  </si>
  <si>
    <t>Incumplimiento de los programas ambientales definidos y aplicables a  la ANM</t>
  </si>
  <si>
    <t>Desconocimiento por parte de los servidores de la ANM de los programas ambientales</t>
  </si>
  <si>
    <t>Realizar socialización de los programas ambientales a los servidores de la Entidad</t>
  </si>
  <si>
    <t>EST2</t>
  </si>
  <si>
    <t>EST2 Gestión de las Comunicaciones y el Relacionamiento</t>
  </si>
  <si>
    <t>EST2RG0001</t>
  </si>
  <si>
    <t xml:space="preserve">La inexistencia de estrategias de comunicación que formulen lineamientos para el relacionamiento con los grupos de interés. </t>
  </si>
  <si>
    <t xml:space="preserve">No existe un lineamiento instutcionale que guie el relacionamiento con la ciudadania en materia de comunicaciones. </t>
  </si>
  <si>
    <t>Diseñar o actualziar un Plan de comunicaciones que abarque la comunicación interna - comunicación externa- redes sociales y el manejo de la imagen institucional.</t>
  </si>
  <si>
    <t xml:space="preserve">Coordinador Grupo de Atención,  Participación Ciudadana y Comunicaciones </t>
  </si>
  <si>
    <t>Documento Plan de Comunicaciones 2024</t>
  </si>
  <si>
    <t>CONS0013</t>
  </si>
  <si>
    <t xml:space="preserve">Comunicaciones desarticuladas, diversidad de criterios   en el manejo de manual institucional e inadecuada tratamiento de la comunicación de la entidad. </t>
  </si>
  <si>
    <t xml:space="preserve">Crear el Plan de Comunicaciones para dar lineamientos en materia integral de relacionamiento con la ciudadanía en la entidad </t>
  </si>
  <si>
    <t>Coordinador Grupo de participación ciudadana y comunicaciones</t>
  </si>
  <si>
    <t xml:space="preserve">Plan de Comunicaciones aprobado, publicado y socializado. </t>
  </si>
  <si>
    <t>EST2RG0002</t>
  </si>
  <si>
    <t>Inoportuna e inadecuada publicación de la información</t>
  </si>
  <si>
    <t>CAU0048</t>
  </si>
  <si>
    <t>Solicitudes por parte de los procesos/dependencias fuera de los tiempos establecidos</t>
  </si>
  <si>
    <t>Socializar el instructivo de Comunicación Interna e Instructivo de Comunicación  Externa a todos los servidores de la ANM.</t>
  </si>
  <si>
    <t>Profesionales Grupo de Atención,  Participación Ciudadana y Comunicaciones</t>
  </si>
  <si>
    <t>Piezas de comunicación
Correos electrónicos</t>
  </si>
  <si>
    <t>CONS0012</t>
  </si>
  <si>
    <t>Creación de canales alternos no autorizados por la ANM por parte de los procesos/dependencias</t>
  </si>
  <si>
    <t>Alinearse y articularse con el Plan de Comunicaciones para fortalecer la divulgación de los canales oficiales de la ANM</t>
  </si>
  <si>
    <t xml:space="preserve">Coordinador del Grupo de Participación  Ciudadana y comunicaciones </t>
  </si>
  <si>
    <t xml:space="preserve">Piezas de comunicación y correos electrónicos </t>
  </si>
  <si>
    <t xml:space="preserve">Enviar para aprobación por parte del proceso/dependencia solicitante las piezas graficas </t>
  </si>
  <si>
    <t xml:space="preserve">Correos electrónicos </t>
  </si>
  <si>
    <t>Desorientacion y desinformación de los grupos  de interés</t>
  </si>
  <si>
    <t xml:space="preserve"> Alinearse y articularse con el Plan de Comunicaciones  para  dar alcance a la información y orientar a los grupos de interés</t>
  </si>
  <si>
    <t xml:space="preserve">Coordinador del Grupo de Participación  Ciudadana y comunicaciones 
Apoyo del proceso/dependencia responsable de la información </t>
  </si>
  <si>
    <t>Correos Electrónicos</t>
  </si>
  <si>
    <t>CAU0049</t>
  </si>
  <si>
    <t>Demoras en la aprobación de la información técnica que sea de insumo para las campañas o comunicados</t>
  </si>
  <si>
    <t>Realizar solicitud por medio de correo electrónico al área técnica solicitando la  aprobación de información técnica que sea insumo para las campañas o comunicados</t>
  </si>
  <si>
    <t xml:space="preserve">Correo electrónico </t>
  </si>
  <si>
    <t>Desorientación y desinformación de los grupos de interés</t>
  </si>
  <si>
    <t>Campaña publicada y memorandos</t>
  </si>
  <si>
    <t>EST2RG0003</t>
  </si>
  <si>
    <t>Indisponibilidad de la información de la Entidad en un sitio Web y redes sociales</t>
  </si>
  <si>
    <t>CAU0050</t>
  </si>
  <si>
    <t xml:space="preserve">Falta de gestión por parte de los responsables de proceso/dependencia para realizar en oportunidad las solicitudes de la actualización de los contenidos web </t>
  </si>
  <si>
    <t>Realizar campañas al interior de la ANM para requerir que los responsables de proceso/dependencias revisen los contenidos a actualizar en el sitio web que sea de su competencia</t>
  </si>
  <si>
    <t xml:space="preserve">Profesionales Grupo de Atención,  Participación Ciudadana y Comunicaciones, Apoyo del Proceso/ Dependencia responsable de la información </t>
  </si>
  <si>
    <t>Boletín de Noticias ANM  y memorandos</t>
  </si>
  <si>
    <t>CONS0011</t>
  </si>
  <si>
    <t>Suplantanción de la ANM a través de los canales no oficiales de la Entidad</t>
  </si>
  <si>
    <t>Alinearse y articularse con el Plan de Comunicaciones para informar acerca de campañas falsas publicadas por canales no oficiales de la ANM</t>
  </si>
  <si>
    <t>EST2RG0004</t>
  </si>
  <si>
    <t>Incumplimiento en  la ejecución de espacios/eventos programados por los procesos de la ANM para los ciudadanos que posibiliten su participación e información</t>
  </si>
  <si>
    <t>CAU0053</t>
  </si>
  <si>
    <t>Inexistencia y desarticulación en la consolidación y desarrollo de todos los espacios y eventos programados por las distintas dependencias de la ANM para la participación ciudadana</t>
  </si>
  <si>
    <t>Consolidar y realizar  seguimiento semestral a la ejecución de los eventos de la ANM</t>
  </si>
  <si>
    <t>Coordinador Grupo de Atención,  Participación Ciudadana y Comunicaciones</t>
  </si>
  <si>
    <t>Correos electrónicos
Matriz de eventos de participación ciudadana ANM con seguimiento, Publicación en la WEB</t>
  </si>
  <si>
    <t xml:space="preserve">Alinear y articularse con el Plan de Comunicaciones para dar información eficaz sobre todos los eventos de participación ciudadana de la ANM. </t>
  </si>
  <si>
    <t>EST2RG0006</t>
  </si>
  <si>
    <t>Deficiencias en la formulación de la estrategia de la rendición de cuentas de la ANM</t>
  </si>
  <si>
    <t>CAU0057</t>
  </si>
  <si>
    <t>Desarticulación con los demás procesos/dependencias de las actividades o iniciativas que desarrollan con componente de rendición de cuentas</t>
  </si>
  <si>
    <t xml:space="preserve">Orientar a los usuarios internos en materia de rendición de cuentas y articular la información de los procesos/dependencias sobre los  espacios donde se desarrollan actividades de rendición. </t>
  </si>
  <si>
    <t>Profesional Grupo de Planeación 
Profesional Grupo de Atención,  Participación Ciudadana y Comunicaciones</t>
  </si>
  <si>
    <t>Correo electrónico 
Cronograma actividades participación ciudadana y rendición de cuentas, Capacitaciones</t>
  </si>
  <si>
    <t>Potenciales responsabilidades disciplinarias, fiscales o penales.</t>
  </si>
  <si>
    <t xml:space="preserve">Alinear el Plan de Comunicaciones, para que se articule con la estrategia de participación ciudadana y de rendición de cuentas. </t>
  </si>
  <si>
    <t>EST2RG0008</t>
  </si>
  <si>
    <t>Deficiencias en la publicación y socialización de los mecanismos de medición de la gestión institucional.</t>
  </si>
  <si>
    <t>CAU0059</t>
  </si>
  <si>
    <t>Falta de participación por parte de los Grupos de Interés en el diligenciamiento de las encuestas puestas a disposición</t>
  </si>
  <si>
    <t>Socializar a través de redes sociales los link para incentivar la participación en las encuestas</t>
  </si>
  <si>
    <t xml:space="preserve">Coordinador Grupo de Atención,  Participación Ciudadana y Comunicaciones 
Profesionales </t>
  </si>
  <si>
    <t>Publicaciones en redes sociales</t>
  </si>
  <si>
    <t xml:space="preserve">Mediciones instuticionales insuficientes. </t>
  </si>
  <si>
    <t xml:space="preserve">Articular con el Plan de Comunicaciones, para garantizar un despliegue en redes sociales que fomenten la participación de los grupos de interés en las mediciones del desempeño institucional. </t>
  </si>
  <si>
    <t>Piezas publicadas en redes sociales</t>
  </si>
  <si>
    <t>EST2RG0009</t>
  </si>
  <si>
    <t>Insuficiencia en la gestión de los serivicios prestados por parte del grupo</t>
  </si>
  <si>
    <t>CAU0060</t>
  </si>
  <si>
    <t>Procesos por inadecuada aplicación de los procedimientos definidos</t>
  </si>
  <si>
    <t xml:space="preserve">Recepción de solicitudes de comunicaión a través del formulario establecido  </t>
  </si>
  <si>
    <t>Correos de distribución y asignación de actividades al interior del equipo, matriz de seguimiento</t>
  </si>
  <si>
    <t xml:space="preserve">  Perdida de control de un requerimiento</t>
  </si>
  <si>
    <t xml:space="preserve">Reforzar la utilización del mecanismo existente para tal fin. </t>
  </si>
  <si>
    <t>Publicaciones internas y capacitaciones.</t>
  </si>
  <si>
    <t xml:space="preserve">MIS1 </t>
  </si>
  <si>
    <t>MIS1 Delimitación y declaración de áreas y zonas de interés - Grupo de Promoción</t>
  </si>
  <si>
    <t>MIS1RG0001</t>
  </si>
  <si>
    <t>CAU0061</t>
  </si>
  <si>
    <t>Realizar la planeación de las necesidades e incluirlas en el PAA</t>
  </si>
  <si>
    <t>Gerente del grupo de promoción</t>
  </si>
  <si>
    <t>Plan Anual de Adquisiciones  con sus diferentes modificaciones en cada vigencia</t>
  </si>
  <si>
    <t>CONS0014</t>
  </si>
  <si>
    <t>Gestionar ante las autoridades correspondientes e instancias competentes la coordinación de actividades y requerimientos para cumplir con el objetivo del proceso</t>
  </si>
  <si>
    <t>Gerente de Promoción
Equipo de trabajo</t>
  </si>
  <si>
    <t>Correos electrónicos
Comunicaciones escritas
Documentación soporte de la declaración de áreas
Convenios interadministrativos
Actas de reunión o ayudas de memoria</t>
  </si>
  <si>
    <t>Bajo</t>
  </si>
  <si>
    <t>CAU0062</t>
  </si>
  <si>
    <t>Reiterar solicitud de información a terceros o instancias pertinentes cuando se requiera</t>
  </si>
  <si>
    <t>Gerente del grupo de promoción
Equipo de trabajo del Grupo de Promoción</t>
  </si>
  <si>
    <t>Correos electrónicos o comunicaciones</t>
  </si>
  <si>
    <t>CONS0015</t>
  </si>
  <si>
    <t>Gestionar ante las autoridades correspondientes e instancias competentes, la coordinación de actividades y requerimientos para cumplir con el objetivo del proceso</t>
  </si>
  <si>
    <t>CAU0063</t>
  </si>
  <si>
    <t>Adelantar las gestiones necesarias para el cumplimiento de requisitos</t>
  </si>
  <si>
    <t>Gerente del grupo de promoción
'Profesionales del Grupo de Promoción</t>
  </si>
  <si>
    <t>1. 'Actas de coordinación y concurrencia 
2. Certificados de superposiciones
3. Pronunciamiento de MinInterior sobre consulta previa
4. Informes de caracterización
5. Conceptos Técnicos</t>
  </si>
  <si>
    <t>Revisar la estrategia de promoción de inversiones</t>
  </si>
  <si>
    <t>Gerente de Promoción
Presidencia y Vicepresidencias</t>
  </si>
  <si>
    <t>Estrategia propuesta por la gerencia de promoción</t>
  </si>
  <si>
    <t>Verificar el cumplimiento de requisitos y aprobar el acto administrativo</t>
  </si>
  <si>
    <t>Gerente del grupo de promoción
'Profesionales del Grupo de Promoción
Vicepresidente de Promoción y Fomento</t>
  </si>
  <si>
    <t>1. Matriz de actos administrativos para AEM
2. Memoria Justificativa
3. Acto administrativo aprobado</t>
  </si>
  <si>
    <t>MIS1RG0002</t>
  </si>
  <si>
    <t>CAU0064</t>
  </si>
  <si>
    <t>Revisar por parte de las diferentes instancias en el grupo de promoción, el informe de caracterización para su validación y aprobación</t>
  </si>
  <si>
    <t>Gerente del grupo de promoción
Profesionales del Grupo de Promoción</t>
  </si>
  <si>
    <t>Informe de Caracterización Firmado</t>
  </si>
  <si>
    <t>MIS2</t>
  </si>
  <si>
    <t>MIS2 Gestión de la Inversión Minera</t>
  </si>
  <si>
    <t>MIS2RG0001</t>
  </si>
  <si>
    <t>CAU0072</t>
  </si>
  <si>
    <t xml:space="preserve">Planear necesidades y recursos </t>
  </si>
  <si>
    <t>Gerente de promoción</t>
  </si>
  <si>
    <t>Plan anual de contratación y sus modificaciones</t>
  </si>
  <si>
    <t>Revisar la estrategia de promoción de la minería</t>
  </si>
  <si>
    <t>Profesionales Grupo de Promoción
Presidencia y Vicepresidencias</t>
  </si>
  <si>
    <t>Estrategia propuesta por el grupo de promoción</t>
  </si>
  <si>
    <t>CAU0073</t>
  </si>
  <si>
    <t xml:space="preserve">Solicitar información faltante para análisis de los títulos mineros cuando se requiera </t>
  </si>
  <si>
    <t>Profesionales Grupo de Promoción</t>
  </si>
  <si>
    <t>Correo electrónico</t>
  </si>
  <si>
    <t>CONS0018</t>
  </si>
  <si>
    <t>Profesionales  Grupo de Promoción
Presidencia y Vicepresidencias</t>
  </si>
  <si>
    <t>CAU0075</t>
  </si>
  <si>
    <t>Realizar seguimiento del programa anual de eventos</t>
  </si>
  <si>
    <t xml:space="preserve">Actas de reunión de seguimiento
Programa anual de eventos </t>
  </si>
  <si>
    <t>Elaborar lista de chequeo para la organización de un evento</t>
  </si>
  <si>
    <t>Lista de chequeo por evento</t>
  </si>
  <si>
    <t>CAU0076</t>
  </si>
  <si>
    <t>Realizar revisión, aprobación y seguimiento al programa anual de eventos</t>
  </si>
  <si>
    <t>Vicepresidente de promoción y fomento
'Gerente de promoción</t>
  </si>
  <si>
    <t>CAU0077</t>
  </si>
  <si>
    <t>Elaborar las fichas de caracterización de los eventos</t>
  </si>
  <si>
    <t xml:space="preserve">Ficha de caracterización del evento </t>
  </si>
  <si>
    <t>MIS2RG0002</t>
  </si>
  <si>
    <t>CAU0078</t>
  </si>
  <si>
    <t>'Ajustar y/o elaborar los términos de referencia cuando se requiera o aplique</t>
  </si>
  <si>
    <t xml:space="preserve">Gerente de Promoción </t>
  </si>
  <si>
    <t>Términos de referencia ajustados / Adendas</t>
  </si>
  <si>
    <t>Profesionales 'Grupo de Promoción
Presidencia y Vicepresidencias</t>
  </si>
  <si>
    <t>CAU0079</t>
  </si>
  <si>
    <t xml:space="preserve">Realizar socialización y difusión de la información relacionada con los procesos de selección objetiva </t>
  </si>
  <si>
    <t>Gerente de Promoción</t>
  </si>
  <si>
    <t xml:space="preserve">Micrositio  u otro canal electrónico
Eventos y/o reuniones </t>
  </si>
  <si>
    <t>Revisar los lineamientos para la asignación de las áreas de reserva estratégicas mineras</t>
  </si>
  <si>
    <t>Consejo Directivo</t>
  </si>
  <si>
    <t>Acuerdo de lineamientos</t>
  </si>
  <si>
    <t>CONS0006</t>
  </si>
  <si>
    <t>Comunicar al Grupo de Control Interno Disciplinario las potenciales responsabilidades disciplinarias, fiscales o penales para que se de trámite o traslado según corresponda</t>
  </si>
  <si>
    <t xml:space="preserve">Correo electrónico/memorando y soportes que sustenten posibles responsabilidades </t>
  </si>
  <si>
    <t xml:space="preserve">MIS1 Delimitación y declaración de áreas y zonas de interés - Grupo de Fomento </t>
  </si>
  <si>
    <t>MIS1RG0003</t>
  </si>
  <si>
    <t>Inoportunidad en la elaboración de estudio geológico minero (EGM)</t>
  </si>
  <si>
    <t>Debilidades en el proceso de programación de visita a campo para la elaboración del EGM</t>
  </si>
  <si>
    <t>Elaborar cronograma anual de visitas para elaboración de EGM, y realizar el respectivo seguimiento al cumplimiento.</t>
  </si>
  <si>
    <t>Gerente/Coordinador del grupo de Fomento 
Profesionales del Grupo de Fomento</t>
  </si>
  <si>
    <t>Cronograma Anual
Correos electrónicos de programación 
EGM elaborados</t>
  </si>
  <si>
    <t>CONS0016</t>
  </si>
  <si>
    <t>Las comunidades mineras no podrán ejercer la actividad minera legalmente en sus territorios, lo que genera incumplimiento de obligaciones como: falta de instrumentos ambientales, incumplimiento de la normatividad en seguridad e higiene minera, aumento de la actividad ilegal, así como la afectación de la captación de las regalías y contraprestaciones económicas a favor del Estado</t>
  </si>
  <si>
    <t>Hacer el acompañamiento a las comunidades solicitantes de las ARE para lograr la formalización a través del programa.</t>
  </si>
  <si>
    <t>Gerente de Fomento
Profesionales técnicos y jurídicos</t>
  </si>
  <si>
    <t xml:space="preserve">Listados de asistencia de reuniones y/o oficios </t>
  </si>
  <si>
    <t>Externalidades que no permiten agilizar el trámite; y/o falta de pronunciamiento de otras entidades, y/o por razones de orden publico que impidan realizar la visita de verificación para realizar el EGM</t>
  </si>
  <si>
    <t>Reprogramar las visitas para la elaboración de los EGM</t>
  </si>
  <si>
    <t xml:space="preserve">Correos electrónicos justificativos con las reprogramaciones realizadas </t>
  </si>
  <si>
    <t>Realizar acercamiento o requerimientos de información con las entidades competentes para revisar las situaciones que puedan generar la no realización del EGM</t>
  </si>
  <si>
    <t>Correos electrónicos y/o oficios y/o listas de asistencia y/o actas de reunión</t>
  </si>
  <si>
    <t>Ausencia de pronunciamientos por parte del Ministerio de Ambiente  relacionado con la solicitud de sustracción temporal para la elaboración del Estudio Geológico Minero.</t>
  </si>
  <si>
    <t>Reiterar la solicitud de sustracción temporal para la elaboración del Estudio Geológico Minero al Ministerio de Ambiente cuando corresponda</t>
  </si>
  <si>
    <t xml:space="preserve">Oficio </t>
  </si>
  <si>
    <t>MIS1RG0004</t>
  </si>
  <si>
    <t>Falta de definición de fondo de los trámites de delimitación y establecimiento de zonas mineras</t>
  </si>
  <si>
    <t>Externalidades y cambios normativos que no permiten agilizar el trámites desde la Entidad para las zonas mineras</t>
  </si>
  <si>
    <t>Realizar acercamiento por mesas de trabajo o requerimientos de información a las entidades competentes (Ministerios del Interior, Agencia Nacional de Tierras, etc)</t>
  </si>
  <si>
    <t>Correos electrónicos y/o oficios
Listas de asistencia y/o actas de reunión</t>
  </si>
  <si>
    <t>CONS0017</t>
  </si>
  <si>
    <t>Las comunidades étnicas no pueden ejercer el derecho de prelación establecido en el Código de Minas sobre el área objeto de delimitación.</t>
  </si>
  <si>
    <t>Reiterar gestiones y realizar actividades alternativas con las entidades competentes, para lograr las respuestas a los requerimientos.</t>
  </si>
  <si>
    <t>Elevar concepto a la Oficina Asesora Jurídica para identificar la aplicación de las normas en el proceso que regulan el trámite de zonas mineras, cuando se requiera.</t>
  </si>
  <si>
    <t xml:space="preserve">Memorando </t>
  </si>
  <si>
    <t>CAU011</t>
  </si>
  <si>
    <t>Debilidades en el proceso de asignación, reparto y tramite de las solicitudes de zonas mineras</t>
  </si>
  <si>
    <t>Realizar control de reparto y de tiempos en las actuaciones administrativas en archivo de control</t>
  </si>
  <si>
    <t>Gerente/coordinador del Grupo de Fomento 
Profesionales del Grupo de Fomento</t>
  </si>
  <si>
    <t xml:space="preserve">Base de Datos de Zonas Mineras y
'Correos electrónicos </t>
  </si>
  <si>
    <t>Contar con un equipo de trabajo multidisciplinario que gestione y controle los tramites de zonas mineras</t>
  </si>
  <si>
    <t>Contratos de prestación de servicios suscritos en la vigencia</t>
  </si>
  <si>
    <t>MIS1RG0005</t>
  </si>
  <si>
    <t>Ineficiencia en la respuesta de solicitudes de áreas de reserva especial recibidas por parte de las comunidades mineras</t>
  </si>
  <si>
    <t>Cambios normativos que inciden en el tramite de las solicitudes de declaración y delimitación de las áreas de reserva especial</t>
  </si>
  <si>
    <t>Gestionar cuando se requiera una estrategia de comunicación a través de todos los canales de comunicación de la ANM, para que las comunidades mineras estén enteradas de los cambios normativos que afectan la solicitud de los tramites.</t>
  </si>
  <si>
    <t>Comunicado publicado en los canales de comunicación de la ANM</t>
  </si>
  <si>
    <t>Elevar concepto a la Oficina Asesora Jurídica para identificar la aplicación de la norma en el proceso de areas de reserva especial, cuando se requiera.</t>
  </si>
  <si>
    <t>Inoportunidad en la gestión de reparto y/o actuaciones administrativas de las solicitudes de ARE en trámite</t>
  </si>
  <si>
    <t>Llevar control de reparto a través de base de datos con el control de tiempos para cada una de las actuaciones administrativas</t>
  </si>
  <si>
    <t>Base de Datos con control de tiempos</t>
  </si>
  <si>
    <t>Hacer seguimiento y control al cumplimiento de términos de las asignaciones realizadas a los profesionales generando las respectivas alertas de incumplimiento.</t>
  </si>
  <si>
    <t>Base de Apoyo de Gestión de Reparto y correos electrónicos de seguimiento</t>
  </si>
  <si>
    <t>MIS1RG0006</t>
  </si>
  <si>
    <t>Ausencia de decisiones de fondo que definen el trámite de declaración y delimitación de áreas de reserva especial</t>
  </si>
  <si>
    <t>Cambios normativos o externalidades que inciden en el tramite de declaración y delimitación de las áreas de reserva especial, y en la aplicación del procedimiento.</t>
  </si>
  <si>
    <t>Realizar acercamiento por mesas de trabajo o requerimientos de información a las entidades competentes que garantice agilizar los trámites de ARE</t>
  </si>
  <si>
    <t>Correos electrónicos y/o oficios y/o Listas de asistencia y/o actas de reunión</t>
  </si>
  <si>
    <t>Elevar concepto a la Oficina Asesora Jurídica para identificar la aplicación de la norma en el proceso, cuando se requiera.</t>
  </si>
  <si>
    <t>Inoportunidad en la gestión por parte de otros grupos de trabajo de la ANM que no permiten agilizar los trámites de ARE</t>
  </si>
  <si>
    <t>Realizar reiteraciones de solicitud de información y de pronunciamientos a los grupos de trabajo de la ANM; y/o realizar mesas de trabajo para verificar cada una de los casos/solicitudes pendientes de tramitar que requieren de su pronunciamiento o gestión</t>
  </si>
  <si>
    <t>Correos electrónicos y/o memorandos</t>
  </si>
  <si>
    <t>CAU007</t>
  </si>
  <si>
    <t xml:space="preserve">Aumento en la proporción de trámites respecto a los promedios históricos recibidos que impidan o inciden la atención oportuna. </t>
  </si>
  <si>
    <t>Rediseñar la estructura y capacidad del equipo de trabajo para atender las solicitudes</t>
  </si>
  <si>
    <t xml:space="preserve">Correos electrónicos y/o base de datos </t>
  </si>
  <si>
    <t>MIS1RG0007</t>
  </si>
  <si>
    <t>Incumplimiento del objetivo del programa de formalización para las Áreas de Reserva Especial</t>
  </si>
  <si>
    <t>CAU0010</t>
  </si>
  <si>
    <t>Ausencia de recursos económicos de las comunidades mineras beneficiarias de las Áreas de reserva especial declaradas que le permita cumplir con las obligaciones de entrega del PTO por primera vez o de los ajustes.</t>
  </si>
  <si>
    <t>Realizar acompañamiento cuando se requiera a la comunidad minera beneficiaria del ARE para aumentar la posibilidad de cumplimiento de las obligación de entrega de PTO; y evaluar la posibilidad de ofrecer el programa de asistencia técnica.</t>
  </si>
  <si>
    <t>Listados de asistencia 
Informes de asistencia técnica por placa</t>
  </si>
  <si>
    <t>Potenciales responsabilidades disciplinarias</t>
  </si>
  <si>
    <t>Gerente de Fomento</t>
  </si>
  <si>
    <t>Correo electrónico/memorando y soportes que sustenten posibles responsabilidades</t>
  </si>
  <si>
    <t>MIS1RG0008</t>
  </si>
  <si>
    <t>Ineficiencia en la ejecución de las actividades del proyecto de inversión</t>
  </si>
  <si>
    <t>CAU0071</t>
  </si>
  <si>
    <t xml:space="preserve">Priorización de otras actividades que impiden ejecutar lo planificado </t>
  </si>
  <si>
    <t>Realizar seguimiento a los resultados y ejecución del proyecto de inversión.</t>
  </si>
  <si>
    <t>Reportes mensuales en el PIIP</t>
  </si>
  <si>
    <t xml:space="preserve">MIS3 </t>
  </si>
  <si>
    <t>MIS3 Generación de Títulos Mineros</t>
  </si>
  <si>
    <t>MIS3RG0001</t>
  </si>
  <si>
    <t>Realizar seguimiento a la gestión que adelanta cada uno de los profesionales</t>
  </si>
  <si>
    <t>Coordinador  Contratación Minera</t>
  </si>
  <si>
    <t>Base de datos con registro de asignación y alertas</t>
  </si>
  <si>
    <t>CONS0019</t>
  </si>
  <si>
    <t>Solicitar a Control Interno Disciplinario iniciar la investigación de responsabilidad disciplinaria</t>
  </si>
  <si>
    <t>Grupo de Contratación</t>
  </si>
  <si>
    <t>CAU0080</t>
  </si>
  <si>
    <t>Solicitar a la Vicepresidencia o Gerencia de Contratación y Titulación necesidades de recursos para cada una de las vigencias o cuando se requiera</t>
  </si>
  <si>
    <t>CAU0081</t>
  </si>
  <si>
    <t>Informar a Servicios Tecnologicos/Anna Minería para que atiendan las fallas presentadas</t>
  </si>
  <si>
    <t>Correos electrónicos o Aranda</t>
  </si>
  <si>
    <t>CAU0088</t>
  </si>
  <si>
    <t>Falta de publicidad de los tramites en la etapa de coordinación y concurrencia y audiencia pública</t>
  </si>
  <si>
    <t>Publicar todas las decisiones y tramites en las redes de la ANM en los medios de las entidades publicas locales y otros medios que se identifiquen en los territorios. Se correrá traslado de las actuaciones a los interesados antes de suscribir los documentos</t>
  </si>
  <si>
    <t>Coordinador contratación Minera/Oficina de comunicaciones</t>
  </si>
  <si>
    <t>Publicaciones realizadas</t>
  </si>
  <si>
    <t>CAU0083</t>
  </si>
  <si>
    <t>Situaciones de fuerza mayor por causas de seguridad publica, orden social u otras circunstancias que impidan adelantar las reuniones y audiencias en los territorio</t>
  </si>
  <si>
    <t>Hacer conocimiento previo del territorio (relacionamiento y reconocimiento del territorio) y emitir informe de las condiciones identificadas para determinar la factibilidad para adelantar las reuniones y audiencias y si requiere acompañamiento de otras autoridades.</t>
  </si>
  <si>
    <t>CAU0084</t>
  </si>
  <si>
    <t>Carencia de participación por parte de las comunidades durante el proceso de otorgamiento de títulos mineros</t>
  </si>
  <si>
    <t>Promover el conocimiento y realizar reuniones con los actores del territorio que se vean impactados con el desarrollo de proyectos mineros.</t>
  </si>
  <si>
    <t xml:space="preserve">Actas de reunión </t>
  </si>
  <si>
    <t>MIS3RG0002</t>
  </si>
  <si>
    <t xml:space="preserve">
'incumplimiento de términos internos del grupo </t>
  </si>
  <si>
    <t xml:space="preserve">Coordinador de Legalización Minera </t>
  </si>
  <si>
    <t>CONS0020</t>
  </si>
  <si>
    <t>Solicitar el adelanto de los procesos correctivos en el tramite que se esta llevando a cabo dentro de la plataforma al Grupo de registro y catastro minero</t>
  </si>
  <si>
    <t xml:space="preserve">Grupo de Legalización y de Contratación </t>
  </si>
  <si>
    <t>Registros en Aranda y correos electrónicos</t>
  </si>
  <si>
    <t xml:space="preserve">Diferencias entre el informe de visita, y la evaluación técnica y jurídica </t>
  </si>
  <si>
    <t>Solicitar a Control Interno Disciplinario iniciar la investigación de responsabilidades disciplinarias, fiscales, penales o civiles</t>
  </si>
  <si>
    <t>Grupo de Legalización y de Contratación</t>
  </si>
  <si>
    <t>MIS3RG0003</t>
  </si>
  <si>
    <t>CAU0082</t>
  </si>
  <si>
    <t>Asignar y/o priorizar trámites de acuerdo a necesidades o antigüedad, de acuerdo a la capacidad operativa del grupo de trabajo.</t>
  </si>
  <si>
    <t>Coordinadores de los Grupos de Legalización Minera y Contratación Minera</t>
  </si>
  <si>
    <t>Base de datos de reparto</t>
  </si>
  <si>
    <t xml:space="preserve">Solicitar a la Vicepresidencia o Gerencia de Contratación y Titulación necesidades de recursos humano para atender las solicitudes </t>
  </si>
  <si>
    <t>Reprogramar visitas y ajustar el cronograma de visitas y posteriormente comunicar los cronogramas de visitas al vicepresidente una vez al mes.</t>
  </si>
  <si>
    <t xml:space="preserve">Correos electrónicos Vicepresidente con el ajuste de la programación si aplica </t>
  </si>
  <si>
    <t>CAU0086</t>
  </si>
  <si>
    <t>Revisión jurídica del acto administrativo de contratación</t>
  </si>
  <si>
    <t xml:space="preserve">
Vicepresidencia de contratación y titulación y/o Presidencia de la ANM</t>
  </si>
  <si>
    <t>Correos electrónicos, Sistema integrado de Gestión Minera y/o Aranda.</t>
  </si>
  <si>
    <t xml:space="preserve">Solicitar verificación de las minutas por parte de Catastro Minero </t>
  </si>
  <si>
    <t xml:space="preserve">Coordinación Grupo de Legalización </t>
  </si>
  <si>
    <t xml:space="preserve">Correo electrónico solicitando las Minutas
 </t>
  </si>
  <si>
    <t>CAU0085</t>
  </si>
  <si>
    <t xml:space="preserve">Coordinadores de los Grupos de Legalización Minera y Contratación Minera
Profesionales de los Grupos </t>
  </si>
  <si>
    <t>Correos electrónicos y Aranda</t>
  </si>
  <si>
    <t>MIS3RG0004</t>
  </si>
  <si>
    <t>CAU0087</t>
  </si>
  <si>
    <t xml:space="preserve">Aplicar filtro jurídico en el  proyecto de aprobación </t>
  </si>
  <si>
    <t>Profesionales Jurídicos de la Vicepresidencia de Contratación y Titulación</t>
  </si>
  <si>
    <t xml:space="preserve">Acto administrativo/
Resolución o Auto </t>
  </si>
  <si>
    <t>Aprobar los autos de autorización</t>
  </si>
  <si>
    <t>Coordinadora Grupo de Legalización</t>
  </si>
  <si>
    <t>Autos aprobados</t>
  </si>
  <si>
    <t>MIS4</t>
  </si>
  <si>
    <t xml:space="preserve">MIS4 Gestión Integral para el Seguimiento y Control a los Títulos Mineros - Regalías </t>
  </si>
  <si>
    <t>MIS4RG0008</t>
  </si>
  <si>
    <t>CAU0110</t>
  </si>
  <si>
    <t>Efectuar la distribución de los recursos recaudados por concepto de regalías</t>
  </si>
  <si>
    <t>Profesionales grupo de regalías</t>
  </si>
  <si>
    <t>Informe de los recursos  distribuidos</t>
  </si>
  <si>
    <t>CONS0074</t>
  </si>
  <si>
    <t>Iniciar una investigación para identificar las causas de la afectación</t>
  </si>
  <si>
    <t>Gerente grupo de regalías</t>
  </si>
  <si>
    <t>Documentos correspondientes a la investigación</t>
  </si>
  <si>
    <t>Remitir informe de posibles inconsistencias de las declaraciones y liquidaciones al Grupo de Seguimiento y Control.</t>
  </si>
  <si>
    <t>Correo electrónico
Informe - Memorandos</t>
  </si>
  <si>
    <t>Verificar los recursos pendientes de distribuir</t>
  </si>
  <si>
    <t>Correos electrónicos a los funcionarios encargados</t>
  </si>
  <si>
    <t>CAU0111</t>
  </si>
  <si>
    <t>Aplicar el filtro de revisión del informe de distribución</t>
  </si>
  <si>
    <t>Informe de distribución corregido</t>
  </si>
  <si>
    <t>CAU0112</t>
  </si>
  <si>
    <t>Comunicar a la Oficina de Tecnologías de la información  los problemas en la plataforma websafi</t>
  </si>
  <si>
    <t>Caso Aranda</t>
  </si>
  <si>
    <t>MIS4RG0009</t>
  </si>
  <si>
    <t>CAU0122</t>
  </si>
  <si>
    <t>Revisar digitalmente las minutas del contrato para verificar que se tomen los datos correctos.</t>
  </si>
  <si>
    <t>Informes de inscripción de títulos nuevos</t>
  </si>
  <si>
    <t>CONS0022</t>
  </si>
  <si>
    <t>Solicitar finalizar la implementación de ANNA Minería y la digitalización de expedientes</t>
  </si>
  <si>
    <t>Solicitudes/correo electrónico
Listas de asistencia</t>
  </si>
  <si>
    <t>CAU0123</t>
  </si>
  <si>
    <t>Generar por mes anticipado la causación del canon</t>
  </si>
  <si>
    <t>Informes de causación e informes de cartera</t>
  </si>
  <si>
    <t>CAU0124</t>
  </si>
  <si>
    <t>Revisar los expedientes con el fin de identificar los pagos que corresponden a canon recibidos por otras contraprestaciones</t>
  </si>
  <si>
    <t xml:space="preserve">Informes de contraprestaciones economicas </t>
  </si>
  <si>
    <t>MIS4RG0010</t>
  </si>
  <si>
    <t>Afectación en la caracterización de cartera y  cobro de la Entidad</t>
  </si>
  <si>
    <t>CAU0151</t>
  </si>
  <si>
    <t>Revisar información de cartera objeto de caracterización</t>
  </si>
  <si>
    <t>Gerente Grupo de regalías</t>
  </si>
  <si>
    <t xml:space="preserve">Correos electrónicos
Cartera caracterizada con revisión </t>
  </si>
  <si>
    <t>Comunicar a la Oficina control interno disciplinario las potenciales responsabilidades disciplinarias, fiscales o penales para que se de trámite o traslado según corresponda</t>
  </si>
  <si>
    <t>Comunicación/memorando y soportes que sustenten posibles responsabilidades</t>
  </si>
  <si>
    <t>MIS4RG0011</t>
  </si>
  <si>
    <t>CAU0117</t>
  </si>
  <si>
    <t>Aplicar lista de chequeo para verificar la información</t>
  </si>
  <si>
    <t>Profesionales Grupo de regalías</t>
  </si>
  <si>
    <t>Lista de chequeo</t>
  </si>
  <si>
    <t>CONS0029</t>
  </si>
  <si>
    <t>Revisar y solicitar la disminución de  los tiempos de definición del trámite de los solicitante</t>
  </si>
  <si>
    <t>Gerente grupo de regalía</t>
  </si>
  <si>
    <t>CAU0118</t>
  </si>
  <si>
    <t>Verificar el sistema en el VUCE a partir de la fecha y hora de ingreso, y generar el visto bueno provisional</t>
  </si>
  <si>
    <t>Reporte de VUCE de trámites en cola
Información en VUCE</t>
  </si>
  <si>
    <t>CAU0119</t>
  </si>
  <si>
    <t>Aplicar lista de chequeo para verificar los requisitos y revisión en las aprobaciones de exportaciones de acuerdo al procedimiento interno del grupo</t>
  </si>
  <si>
    <t xml:space="preserve">Informes de auditorías internas en el Grupo de Regalías </t>
  </si>
  <si>
    <t>MIS4RG0012</t>
  </si>
  <si>
    <t>CAU0120</t>
  </si>
  <si>
    <t>Aplicar lista de chequeo para verificar los requisitos y verificar la aplicación de la lista de chequeo</t>
  </si>
  <si>
    <t>Informes de las inscripciones evaluadas y atendidas en RUCOM</t>
  </si>
  <si>
    <t>CONS0030</t>
  </si>
  <si>
    <t>Iniciar una investigación para identificar las causas de la interrupción para corrección</t>
  </si>
  <si>
    <t>Gerencia del grupo de regalías</t>
  </si>
  <si>
    <t>CAU0121</t>
  </si>
  <si>
    <t>Reporte a OTI las fallas identificadas en la plataforma</t>
  </si>
  <si>
    <t>MIS4 Gestión Integral para el Seguimiento y Control a los Títulos Mineros - Modificación a Títulos Mineros</t>
  </si>
  <si>
    <t>MIS4RG00001</t>
  </si>
  <si>
    <t>CAU0089</t>
  </si>
  <si>
    <t>Recurso humano insuficiente, y sin los conocimientos idoneos</t>
  </si>
  <si>
    <t>Informar la necesidad de contratación de recurso humano a través de la proyección del PAA; solicitar la activación de usuarios y contraseñas en las plataformas de la Entidad y realizar inducción a las personas que ingresan al grupo responsables de la ejecución de los trámites</t>
  </si>
  <si>
    <t>Coordinador del Grupo de Modificación a Títulos Mineros
Profesionales del Grupo de Modificación a Títulos Mineros</t>
  </si>
  <si>
    <t>Proyecto PAA de la vigencia con las necesidades de contratación para el grupo de trabajo.
Correos Electrónicos
Diligenciamiento de formulario IMACs 
Listados de asistencia a las actividades de inducción y reinducción que se adelanten en el grupo respecto al desarrollo del proceso.</t>
  </si>
  <si>
    <t>Afectación de la captación de las regalías y contraprestaciones económicas a favor del Estado</t>
  </si>
  <si>
    <t xml:space="preserve">Tramitar y aplicar de sanciones por incumplimiento a las obligaciones mineras a que haya lugar </t>
  </si>
  <si>
    <t>Gerente de Seguimiento y Control 
Coordinador del Grupo de Modificación a Títulos Mineros</t>
  </si>
  <si>
    <t xml:space="preserve">Actos administrativos sancionatorios </t>
  </si>
  <si>
    <t>CAU0090</t>
  </si>
  <si>
    <t xml:space="preserve">Desactualización de  la información  de los expedientes mineros en los sistemas de información de la Entidad  </t>
  </si>
  <si>
    <t xml:space="preserve">Informar las inconsistencias o fallas en los sistemas de información a la OTI haciendo los requerimientos a que haya lugar. </t>
  </si>
  <si>
    <t xml:space="preserve">Coordinador del Grupo de Modificación a Títulos Mineros
Profesionales del Grupo de Modificación a Títulos Mineros </t>
  </si>
  <si>
    <t xml:space="preserve">Correos Electrónicos a la OTI
Reporte de incidentes de la Plataforma ARANDA </t>
  </si>
  <si>
    <t>CONS0023</t>
  </si>
  <si>
    <t xml:space="preserve">Afectación de la ejecución del Título Minero </t>
  </si>
  <si>
    <t>Definir un plan de acción para los casos detectados</t>
  </si>
  <si>
    <t>Coordinador del Grupo de Modificación a Títulos Mineros</t>
  </si>
  <si>
    <t>Plan de acción definidos</t>
  </si>
  <si>
    <t>CAU0091</t>
  </si>
  <si>
    <t>Solicitar al grupo de notificaciones mediante memorando  y/o correo electrónico información sobre actos administrativos a los que no se les ha surtido el proceso de notificación o aún no están culminados.</t>
  </si>
  <si>
    <t>Memorando y/o correo electrónico</t>
  </si>
  <si>
    <t>Elaborar y remitir cuando se requiera a los PAREs mediante memorando  y/o correo electrónico solicitando información de las notificaciones de los actos administrativos para identificar el paso/trámite a seguir.</t>
  </si>
  <si>
    <t>CAU0092</t>
  </si>
  <si>
    <t>Solicitar a la Vicepresidencia de Seguimiento y Control  mediante memorando  y/o correo electrónico el envío de los insumos técnicos y jurídicos</t>
  </si>
  <si>
    <t>MIS4 Gestión Integral para el Seguimiento y Control a los Títulos Mineros - Fiscalización</t>
  </si>
  <si>
    <t>MIS4RG0004</t>
  </si>
  <si>
    <t xml:space="preserve">Elaborar y Comunicar plan de acción bienal junto con los respectivos planes PAA que componen el bienio. 
</t>
  </si>
  <si>
    <t>Vicepresidente de seguimiento, control y seguridad minera y todos los equipos de trabajo</t>
  </si>
  <si>
    <t>Plan de acción bianual
Oficio y/o correo electrónico</t>
  </si>
  <si>
    <t>Potenciales responsabilidades disciplinarias, fiscales o penales</t>
  </si>
  <si>
    <t xml:space="preserve">Coordinadores PAREs
Gerente de Seguimiento </t>
  </si>
  <si>
    <t>CAU0100</t>
  </si>
  <si>
    <t>Aplicar listas de chequeo para la evaluación documental</t>
  </si>
  <si>
    <t>Gerencia de seguimiento y control</t>
  </si>
  <si>
    <t>Listas de chequeo aplicadas</t>
  </si>
  <si>
    <t>CONS0024</t>
  </si>
  <si>
    <t>Aumento del incumplimiento de obligaciones contractuales, e higiene y seguridad minera</t>
  </si>
  <si>
    <t>Revisar y aplicar sanciones por incumplimiento a las obligaciones mineras a que haya lugar</t>
  </si>
  <si>
    <t xml:space="preserve">Vicepresidencia de Seguimiento y Control 
Gerente de Seguimiento y Control 
Gerente de Salvamento Minero 
Coordinadores de la Vicepresidencia de Seguimiento y Control </t>
  </si>
  <si>
    <t>Analizar en el Comité de Seguimiento de Fiscalización el comportamiento de los incumplimientos de obligaciones para generar las recomendaciones a que haya lugar, y acatarlas según corresponda.</t>
  </si>
  <si>
    <t>Vicepresidencia de Seguimiento y Control 
Gerente de Seguimiento y Control 
Gerente de Salvamento Minero 
Coordinadores Zonales y representante de los PAREs
Coordinador PIN
Coordinador Estudios Técnicos</t>
  </si>
  <si>
    <t xml:space="preserve">Acta de Reunión del Comité </t>
  </si>
  <si>
    <t>MIS4RG0005</t>
  </si>
  <si>
    <t>CAU0101</t>
  </si>
  <si>
    <t>Reprogramar y/o cancelar la inspección de campo dejando la debida justificación y trazabilidad en la herramienta de fiscalización</t>
  </si>
  <si>
    <t xml:space="preserve">Coordinadores de grupo en PARES, </t>
  </si>
  <si>
    <t>Registros en la herramienta de fiscalización</t>
  </si>
  <si>
    <t>CAU0093</t>
  </si>
  <si>
    <t>Capacitar y/o realizar inducción a los funcionarios asignados y funcionarios nuevos</t>
  </si>
  <si>
    <t>Gerencia de seguimiento y control
Coordinadores de grupo en PARES, Zona, PIN, Estudios técnicos</t>
  </si>
  <si>
    <t>a) Presentaciones
b) Listas de asistencia
c) Formato de inducción para personas de planta</t>
  </si>
  <si>
    <t>Establecer en los estudios previos los requisitos de formación, experiencia e idoneidad  que se deben certificar para realizar inspecciones de campo</t>
  </si>
  <si>
    <t>Profesionales de la vicepresidencia de seguimiento y control encargados del tema</t>
  </si>
  <si>
    <t>Estudios Previos</t>
  </si>
  <si>
    <t>CAU0094</t>
  </si>
  <si>
    <t>Verificar trazabilidad de las acciones realizadas en la herramienta de fiscalización</t>
  </si>
  <si>
    <t xml:space="preserve">a) Coordinadores de grupo en PARES, Zona, PIN
b) Equipo de seguimiento y control </t>
  </si>
  <si>
    <t xml:space="preserve">
a) Acta de reunión del Comité de fiscalización
b) Reporte de la herramienta de Fiscalizacion </t>
  </si>
  <si>
    <t>CONS0026</t>
  </si>
  <si>
    <t>Aumento de la accidentalidad minera, enfermedad laboral e ilegalidad en la extracción de minerales.</t>
  </si>
  <si>
    <t>Iniciar la investigación de la causa de accidentalidad minera con fatalidades, y establecer las acciones que aseguren las actividades que previenen la accidentalidad minera y la enfermedad laboral, y aplicar sanciones por incumplimiento a las obligaciones mineras a que haya lugar.</t>
  </si>
  <si>
    <t xml:space="preserve">Informe de investigación de accidentes
Acta o lista de asistencia de asistencia de sesión de revisión
Actos administrativos sancionatorios </t>
  </si>
  <si>
    <t xml:space="preserve">Revisar las actuaciones ejecutadas por los funcionarios asignados </t>
  </si>
  <si>
    <t>Coordinadores de grupo en PARES, Zona, PIN</t>
  </si>
  <si>
    <t>Auto de fiscalización notificado</t>
  </si>
  <si>
    <t>CAU0098</t>
  </si>
  <si>
    <t>Dar los lineamientos  para la coordinación centralizada de la programación con los PARES</t>
  </si>
  <si>
    <t>Vicepresidente de seguimiento, control y seguridad minera</t>
  </si>
  <si>
    <t>Lineamientos de programación en el plan de acción</t>
  </si>
  <si>
    <t>Realizar seguimiento a la ejecución de la programación en las inspecciones de campo</t>
  </si>
  <si>
    <t>Base de datos de títulos vigentes priorizados y de formalización</t>
  </si>
  <si>
    <t>Llevar a cabo mesas  con el Comité de verificación y seguimiento a la Fiscalización</t>
  </si>
  <si>
    <t>Listas de asistencia
Actas del comité</t>
  </si>
  <si>
    <t>MIS4RG0006</t>
  </si>
  <si>
    <t xml:space="preserve">Expedición de actos administrativos sancionatorio sin la debida motivación.
</t>
  </si>
  <si>
    <t>CAU0096</t>
  </si>
  <si>
    <t>Inobservancia de los abogados de la información contenida en los informes técnicos</t>
  </si>
  <si>
    <t>Aplicar lista de chequeo de revisión a los autos de fiscalización</t>
  </si>
  <si>
    <t>Listas de chequeo (forms)</t>
  </si>
  <si>
    <t>CAU0108</t>
  </si>
  <si>
    <t>Incumplimiento del procedimiento establecido para las inspecciones,  la evaluación documental y atención de trámites así como imposición de sanciones.</t>
  </si>
  <si>
    <t>Verificar trazabilidad de las acciones realizadas en la herramienta de fiscalización y en los informes de gestión</t>
  </si>
  <si>
    <t>Demandas en contra de la Entidad</t>
  </si>
  <si>
    <t>Recibir demanda para revisar el objeto de la misma, y dar traslado a la Oficina Asesora Jurídica para que represente a la Entidad en los procesos judiciales</t>
  </si>
  <si>
    <t>CAU0099</t>
  </si>
  <si>
    <t>Indebida motivación en los actos administrativos, verificación de los datos generales del acto administrativo, observancia de la información contenida en los informes técnicos, y coherencia en la aplicación de la norma en la sustentación de la sanción</t>
  </si>
  <si>
    <t>Aplicar filtro de revisión de los actos administrativos</t>
  </si>
  <si>
    <t>Coordinadores PAREs
Profesionales asignados con facultad para firmar documentos</t>
  </si>
  <si>
    <t>Actuación administrativa con vistos de verificación cuando aplique</t>
  </si>
  <si>
    <t>MIS4RG0007</t>
  </si>
  <si>
    <t xml:space="preserve">Incumplimiento de las obligaciones contractuales por parte de los titulares mineros  </t>
  </si>
  <si>
    <t>Inoportunidad en la evaluación documental y verificación del vencimiento de los plazos establecidos para atender  los requerimientos</t>
  </si>
  <si>
    <t>Realizar seguimiento mensual a la ejecución de las evaluaciones de los títulos mineros previstos para la vigencia.</t>
  </si>
  <si>
    <t>Coordinadores Zonales
Gerente de Seguimiento y Control 
Profesionales asignados</t>
  </si>
  <si>
    <t>Presentación mensual</t>
  </si>
  <si>
    <t>CONS0028</t>
  </si>
  <si>
    <t>Mayor riesgo de accidentalidad,  manejo técnico inadecuado, inadecuado aprovechamiento de los recursos, no obtención de los beneficios sociales, y menor posibilidad de recaudo oportuno.</t>
  </si>
  <si>
    <t xml:space="preserve">MIS5 </t>
  </si>
  <si>
    <t>MIS5 Seguridad Minera</t>
  </si>
  <si>
    <t>MIS5RG0001</t>
  </si>
  <si>
    <t xml:space="preserve">Ajustar el cronograma y metas de acuerdo a los cambios de capacidad operativa del proceso, priorizando las actividades principales a cumplir. </t>
  </si>
  <si>
    <t>Coordinación del Grupo de Seguridad y Salvamento Minero
Profesionales asignados Estaciones de Salvamento Minero</t>
  </si>
  <si>
    <t>Cronograma ajustado/metas ajustadas en ISOLUCION
Correo electrónico</t>
  </si>
  <si>
    <t>CONS0050</t>
  </si>
  <si>
    <t>Atender la emergencia minera presentada</t>
  </si>
  <si>
    <t>Informe de emergencia</t>
  </si>
  <si>
    <t>Realizar capacitaciones al equipo de trabajo cuando se requiera</t>
  </si>
  <si>
    <t>Coordinación del Grupo de Seguridad y Salvamento Minero</t>
  </si>
  <si>
    <t xml:space="preserve">Listados de asistencia </t>
  </si>
  <si>
    <t xml:space="preserve">Solicitar a la VSC cuando corresponda imponer sanciones al titulo minero por incumplimiento de normatividad </t>
  </si>
  <si>
    <t>Acta de reunión
Correo electrónico/memorando</t>
  </si>
  <si>
    <t>Reprogramar visitas de acuerdo a disponibilidad de tiempo, recursos, clima y orden público de la zona</t>
  </si>
  <si>
    <t xml:space="preserve">Coordinación del Grupo de Seguridad y Salvamento Minero
Profesionales asignados </t>
  </si>
  <si>
    <t>Certificación expedida por entidades territoriales 
Correos electrónicos</t>
  </si>
  <si>
    <t>MIS5RG0002</t>
  </si>
  <si>
    <t>Realizar el ajuste al cronograma de capacitación anual de capacitaciones en estándares de competencia de Salvamento Minero</t>
  </si>
  <si>
    <t>Cronograma de capacitaciones actualizado</t>
  </si>
  <si>
    <t>CONS0035</t>
  </si>
  <si>
    <t>Emergencias sin atender</t>
  </si>
  <si>
    <t>Programar visita de atención de emergencia</t>
  </si>
  <si>
    <t>Coordinador del Grupo de Seguridad y Salvamento Minero</t>
  </si>
  <si>
    <t>Informe de visita</t>
  </si>
  <si>
    <t>Realizar movimientos de personal entre las sedes para atender las emergencias</t>
  </si>
  <si>
    <t>Resoluciones de comisión</t>
  </si>
  <si>
    <t>MIS5RG0003</t>
  </si>
  <si>
    <t>CAU0129</t>
  </si>
  <si>
    <t>Realizar control y seguimiento a los niveles de stock de insumos para gestionar las compras correspondientes</t>
  </si>
  <si>
    <t>Coordinación del Grupo de Seguridad y Salvamento Minero
Profesionales asignados ESSM</t>
  </si>
  <si>
    <t>Plan Anual de mantenimiento de cada una de las sedes con necesidades</t>
  </si>
  <si>
    <t>CONS0036</t>
  </si>
  <si>
    <t>Revisar el inventario de equipos con que cuenta la sede, y determinar la necesidades de trasladar equipos entre las sedes</t>
  </si>
  <si>
    <t>Coordinador del Grupo de Seguridad y Salvamento Minero
Almacenista</t>
  </si>
  <si>
    <t>Memorando 
Formato de retiro de elementos</t>
  </si>
  <si>
    <t>CAU0130</t>
  </si>
  <si>
    <t>Realizar movimientos de personal entre las sedes cuando se requiera</t>
  </si>
  <si>
    <t>Realizar mantenimiento correctivo de acuerdo a las especificaciones técnicas del equipo si aplica, o solicitar el reemplazo del equipo cuando este dañado</t>
  </si>
  <si>
    <t>Mecánico de Equipos</t>
  </si>
  <si>
    <t>Registros de mantenimiento
Certificados de comprobación</t>
  </si>
  <si>
    <t>CAU0131</t>
  </si>
  <si>
    <t>Identificar necesidades de capacitación para las personas a cargo del mantenimiento de los equipos</t>
  </si>
  <si>
    <t>Correos electrónicos
Listados de asistencia y/o actas</t>
  </si>
  <si>
    <t>CONS0037</t>
  </si>
  <si>
    <t>Solicitar al Grupo de Control Interno disciplinario iniciar la investigación de responsabilidades disciplinarias y penales a que haya lugar</t>
  </si>
  <si>
    <t>Ejecutar el plan anual de capacitación del grupo para el mantenimiento de equipos (Formación, re entrenamiento e inducción) de mecánicos de equipos.</t>
  </si>
  <si>
    <t>Listados de asistencia y/o certificaciones
Formato de inducción al funcionario</t>
  </si>
  <si>
    <t>MIS5RG0004</t>
  </si>
  <si>
    <t>CAU0127</t>
  </si>
  <si>
    <t>Realizar la formación de personas en estándares de competencia de Salvamento Minero para atender emergencias en las zonas mineras de difícil acceso</t>
  </si>
  <si>
    <t>Profesionales de Equipo del Grupo de Seguridad y Salvamento Minero</t>
  </si>
  <si>
    <t>Certificados de curso de personal formado</t>
  </si>
  <si>
    <t>CONS0033</t>
  </si>
  <si>
    <t xml:space="preserve">Entregar a la Oficina Asesora Jurídica los insumos, copia del acta e informe de atención de emergencia minera para la defensa de la Entidad, </t>
  </si>
  <si>
    <t>CAU0128</t>
  </si>
  <si>
    <t>Garantizar la disponibilidad de funcionarios y equipamiento para la atención de emergencias, y realizar movimientos de personal entre las sedes donde se requiera</t>
  </si>
  <si>
    <t>Resoluciones de comisión
Actas de atención de emergencia</t>
  </si>
  <si>
    <t>Responder a los requerimientos judiciales relacionados con accidentes mineros reportados a la Entidad</t>
  </si>
  <si>
    <t>Oficio de respuesta</t>
  </si>
  <si>
    <t>MIS5RG0005</t>
  </si>
  <si>
    <t>Incumplimiento de las metas de gestión del Grupo de Seguridad y Salvamento Minero</t>
  </si>
  <si>
    <t>CAU0150</t>
  </si>
  <si>
    <t xml:space="preserve">Suspender la investigación según el procedimiento e informar a las autoridades competentes </t>
  </si>
  <si>
    <t xml:space="preserve">Profesionales asignados </t>
  </si>
  <si>
    <t xml:space="preserve">Certificación expedida por entidades territoriales; o
Correos electrónicos; oficios de remisión; o
Reintegro viáticos comisión; o acta de inspección.
</t>
  </si>
  <si>
    <t xml:space="preserve">Reprogramar o solicitar visita prioritaria </t>
  </si>
  <si>
    <t>Correos electrónicos de reprogramación;
aplicativo fiscalización bajo criterio priorizado por seguridad; memorando</t>
  </si>
  <si>
    <t>MIS5RG0006</t>
  </si>
  <si>
    <t xml:space="preserve">Cancelación de las capacitaciones en cursos de seguridad y salvamento .
</t>
  </si>
  <si>
    <t>CAU0153</t>
  </si>
  <si>
    <t>Falta de personal para  inscripcion  a los cursos de SSM</t>
  </si>
  <si>
    <t xml:space="preserve">
Hacer seguimiento a la confirmación de la inscripcion y asistencia a través del correo electronico.</t>
  </si>
  <si>
    <t xml:space="preserve">Gestor T1 G10 </t>
  </si>
  <si>
    <t>Correos electrónicos
Listados de inscritos al curso dado por el aplicativo (Sistema de Fiscalizacion -cursos)</t>
  </si>
  <si>
    <t>CONS0038</t>
  </si>
  <si>
    <t xml:space="preserve">Falta de participantes para llevar a cabo los cursos de salvamento minero programados </t>
  </si>
  <si>
    <t xml:space="preserve">Enviar programación de cursos al inicio del año a todos las empresas mineras. </t>
  </si>
  <si>
    <t>Profesionales asignados Estaciones de Salvamento Minero</t>
  </si>
  <si>
    <t>CAU0152</t>
  </si>
  <si>
    <t>Intermitencia en el funcionamiento del aplicativo (Sistema de Fiscalizacion -cursos) debido a daños de funcionamiento del mismo.</t>
  </si>
  <si>
    <t>Informar a la oficina de tecnologia de la informacion sobre la falla en el aplicativo (Sistema de Fiscalizacion -cursos)</t>
  </si>
  <si>
    <t xml:space="preserve">Correo electrónico a la OTI
</t>
  </si>
  <si>
    <t>MIS6</t>
  </si>
  <si>
    <t>MIS6 Gestión de la Información Minera</t>
  </si>
  <si>
    <t>MIS6RG0001</t>
  </si>
  <si>
    <t>Información desactualizada en el Registro Minero Nacional - RMN</t>
  </si>
  <si>
    <t>CAU0133</t>
  </si>
  <si>
    <t>Fallas en la planeación del recurso humano requerido para el desarrollo del proceso y/o conocimientos insuficiente por parte de los grupos funcionales en la normatividad minera</t>
  </si>
  <si>
    <t>Identificar el recurso humano necesario para las actividades del grupo de trabajo en la vigencia anterior</t>
  </si>
  <si>
    <t>Vicepresidente de Contratación y Titulación y/o Gerente grupo de catastro y registro</t>
  </si>
  <si>
    <t>Correo electrónico
Matriz de planeación anual de adquisiciones PAA</t>
  </si>
  <si>
    <t>CONS0039</t>
  </si>
  <si>
    <t xml:space="preserve">Toma de decisiones inadecuadas o fuera del marco legal en la ANM y por parte de los grupos de interés. </t>
  </si>
  <si>
    <t>Realizar la inscripción de los actos administrativos en el SIGM que afectan a la Entidad; y realizar el monitoreo de capas y registrar en la bitácora las consultas o descargas de la información geográfica dispuesta</t>
  </si>
  <si>
    <t>Gerente Grupo de Catastro y Registro Minero</t>
  </si>
  <si>
    <t>Certificado de registro minero
Publicación del registro minero
Bitácora</t>
  </si>
  <si>
    <t>Socializar cuando se requiera el procedimiento de inscripción a los grupos funcionales</t>
  </si>
  <si>
    <t>Gerente grupo de catastro y registro</t>
  </si>
  <si>
    <t>Listado de asistencia
Presentación</t>
  </si>
  <si>
    <t>CAU0134</t>
  </si>
  <si>
    <t>Subjetividad en el proceso de reparto de actividades a ejecutar entre las personas responsables</t>
  </si>
  <si>
    <t xml:space="preserve">Designar persona exclusiva  (planta o contratista) responsable del reparto </t>
  </si>
  <si>
    <t>Contratos de prestación de servicios
Compromisos de desempeño para personas de planta</t>
  </si>
  <si>
    <t>Revisar el proceso de reparto de  desanotaciones y anotaciones que se crean a través del SIGM</t>
  </si>
  <si>
    <t>Gerente grupo de catastro y registro
Profesionales del grupo de catastro y registro</t>
  </si>
  <si>
    <t>Acta de revisión de anotaciones y des anotaciones</t>
  </si>
  <si>
    <t xml:space="preserve">Controlar el orden de llegada para reparto de solicitudes de inscripciones y des anotaciones, se cuenta con tres correos electrónicos exclusivos para su recepción.  </t>
  </si>
  <si>
    <t>Profesionales del grupo de catastro y registro</t>
  </si>
  <si>
    <t>Acta de revisión mensual de registros según orden de llegada en los términos de ley.</t>
  </si>
  <si>
    <t>CAU0135</t>
  </si>
  <si>
    <t xml:space="preserve">Inconsistencias en los actos administrativos </t>
  </si>
  <si>
    <t xml:space="preserve">Revisar las desanotaciones y anotaciones automáticas que se crean a través del SIGM. </t>
  </si>
  <si>
    <t>Acta de revisión de anotaciones y des anotaciones automáticas</t>
  </si>
  <si>
    <t>MIS6RG0002</t>
  </si>
  <si>
    <t>Desactualización de la información geográfica insumo para el otorgamiento de títulos</t>
  </si>
  <si>
    <t>CAU0137</t>
  </si>
  <si>
    <t>Demoras en la entrega de la información geográfica que suministran terceros</t>
  </si>
  <si>
    <t>Remitir comunicaciones que indiquen la necesidad de la oportunidad del envío, disposición y actualización de la información geográfica</t>
  </si>
  <si>
    <t>Profesional del grupo de catastro y registro</t>
  </si>
  <si>
    <t>Registro de comunicaciones en el Sistema de gestión documental</t>
  </si>
  <si>
    <t>CONS0042</t>
  </si>
  <si>
    <t>Otorgamiento de títulos en áreas no autorizadas.</t>
  </si>
  <si>
    <t xml:space="preserve">Activar procesos jurídicos para revisar impacto en contratos firmados  </t>
  </si>
  <si>
    <t>Documentación de procesos adelantados</t>
  </si>
  <si>
    <t>MIS6RG0003</t>
  </si>
  <si>
    <t>Incumplimiento de términos de Ley para las inscripciones y desanotaciones en el Registro Nacional Minero RMN</t>
  </si>
  <si>
    <t>CAU0138</t>
  </si>
  <si>
    <t>Dificultad para leer los actos administrativos recibidos por fallas en la digitalización</t>
  </si>
  <si>
    <t xml:space="preserve">Revisar los actos administrativos al momento de la recepción para el reparto y por parte de las personas que hacen la inscripción o desanotación. </t>
  </si>
  <si>
    <t>Correos electrónicos de devolución donde se informan las inconsistencias 
Matriz de reparto</t>
  </si>
  <si>
    <t>CAU0139</t>
  </si>
  <si>
    <t>Demoras en la entrega de actos administrativos</t>
  </si>
  <si>
    <t>Revisar e informar los actos administrativos extemporáneos a la Vicepresidencia y coordinadores de equipos de trabajo.</t>
  </si>
  <si>
    <t>Correos electrónicos con los informes respectivos</t>
  </si>
  <si>
    <t>MIS7</t>
  </si>
  <si>
    <t>MIS7 Atención Integral y servicios a grupos de Interés - Comunicaciones</t>
  </si>
  <si>
    <t>MIS7RG0001</t>
  </si>
  <si>
    <t>Contar con información desactualizada en los canales de atención de tramites y servicios de la ANM.</t>
  </si>
  <si>
    <t>CAU0141</t>
  </si>
  <si>
    <t>Debilidades en la articulación que generan información  que impactan los diferentes tramites y servicios de cara a la ciudadanía</t>
  </si>
  <si>
    <t>Generar directriz/lineamiento a los procesos/dependencias para que informen oportunamente y durante el año los ajustes que se den en virtud de cualquier cambio en los tramites,  y que impacten a la ciudadania</t>
  </si>
  <si>
    <t>Coordinación grupo de Atención, Participación Ciudadana y  comunicaciones</t>
  </si>
  <si>
    <t>Realizar memorando para garantizar el cumplimiento de la política de atención y participación ciudadana 239 del 22 de mayo 2022</t>
  </si>
  <si>
    <t>Coordinador Grupo de Atención, participación ciudadana y comunicaciones</t>
  </si>
  <si>
    <t>Memorandos.</t>
  </si>
  <si>
    <t xml:space="preserve">Realizar capacitaciones permanentes a los servidores que interactuan de manera diecta con la ciudadania. </t>
  </si>
  <si>
    <t xml:space="preserve">Realizar capacitaciones permanentes a los servidores que interactúan de manera directa con la ciudadanía. </t>
  </si>
  <si>
    <t xml:space="preserve">Coordinador del Grupo de Atención,  Participación  Ciudadana y comunicaciones 
Apoyo del proceso/dependencia responsable de la información </t>
  </si>
  <si>
    <t>Solicitar a los responsables de trámites de la ANM, la revisión y actualización de sus manuales e instructivos para la ciudadanía.</t>
  </si>
  <si>
    <t>Memorando de Solicitudes de actualización y validación / correos electrónicos</t>
  </si>
  <si>
    <t>CAU0144</t>
  </si>
  <si>
    <t>Desactualización de la información
para el seguimiento a la gestión de atención que permitan obtener alertas oportunas.</t>
  </si>
  <si>
    <t>Elaborar informe de servicios mensual que permita identificar aspectos por mejorar</t>
  </si>
  <si>
    <t>Coordinación Grupo de Atención, Participación Ciudadana y  comunicaciones</t>
  </si>
  <si>
    <t>Informe mensual</t>
  </si>
  <si>
    <t>Afectación en el control y seguimiento de la gestión de atención que permite obtener alertas oportunas</t>
  </si>
  <si>
    <t>Revisión periódica del funcionamiento de los aplicativos de seguimiento y control.</t>
  </si>
  <si>
    <t>Tomas de captura de los aplicativos en funcionamiento.</t>
  </si>
  <si>
    <t>MIS7RG0002</t>
  </si>
  <si>
    <t>Incumplimiento a la normatividad de los terminos de respuesta para tramitar las PQRS</t>
  </si>
  <si>
    <t>CAU0146</t>
  </si>
  <si>
    <t>PQRS sin respuesta asociada o sin registro de la gestión adelantada por parte del responsable</t>
  </si>
  <si>
    <t>Generar directriz/lineamiento a los procesos/dependencias para dar a conocer el procedimiento de Gestión de PQRS, y hacer un llamado para su cumplimiento.</t>
  </si>
  <si>
    <t>Memorando y campañas.</t>
  </si>
  <si>
    <t>Coordinador del Grupo de Participación  Ciudadana y comunicaciones</t>
  </si>
  <si>
    <t>Remitir mensualmente información sobre los requerimientos pendientes a los responsables de los procesos/dependencias para que adelanten la gestión pertinente.</t>
  </si>
  <si>
    <t>Informes y/o correos electrónicos</t>
  </si>
  <si>
    <t>Afectación en el control y seguimiento a los requerimientos pendientes por gestionar en cada una de las dependencias</t>
  </si>
  <si>
    <t>Generar reportes periódicos de las comunicaciones pendientes por gestionar y remitir la información a cada una de las dependencias</t>
  </si>
  <si>
    <t>Correo electrónico
Memorando</t>
  </si>
  <si>
    <t>MIS7RG0003</t>
  </si>
  <si>
    <t>Desconocer e ignorar los atributos de la calidad del servicio que nos permite autoevaluar la gestión de la entidad</t>
  </si>
  <si>
    <t>CAU01491</t>
  </si>
  <si>
    <t>Falta de aplicación de la medición de satisfacción a los usuarios atendidos</t>
  </si>
  <si>
    <t>Listas de asistencia</t>
  </si>
  <si>
    <t>Realizar informes periódicos con los diferentes atributos de calidad del servicio</t>
  </si>
  <si>
    <t>Correo electrónico
Informes de servicio</t>
  </si>
  <si>
    <t>Afectación en el control y seguimiento a la gestión de los atributos de la calidad del servicio</t>
  </si>
  <si>
    <t>Indisponibilidad en la atención  en los canales de la ANM</t>
  </si>
  <si>
    <t xml:space="preserve">Alta rotación del personal de atención por las distintas modalidades de contratación </t>
  </si>
  <si>
    <t>Realización de PAA</t>
  </si>
  <si>
    <t>PAA</t>
  </si>
  <si>
    <t>Afectación de la disponibilidad y la prestación de los canales de la ANM</t>
  </si>
  <si>
    <t xml:space="preserve">Proyección de demanda de capacidad para atender requerimientos de la capacidad del servicio y atención de la entidad </t>
  </si>
  <si>
    <t>Memorando y/o documentos
Correos</t>
  </si>
  <si>
    <t>Generar directriz/lineamiento a los procesos/dependencias para que informen oportunamente y durante el año los ajustes que se den en virtud de cualquier cambio en los tramites,  y que impacten a la ciudadanía</t>
  </si>
  <si>
    <t xml:space="preserve">
Memorando de Solicitudes de actualización y validación / correos electrónicos</t>
  </si>
  <si>
    <t>CONS0045</t>
  </si>
  <si>
    <t>CAU0147</t>
  </si>
  <si>
    <t>CONS0044</t>
  </si>
  <si>
    <t>MIS7RG0004</t>
  </si>
  <si>
    <t xml:space="preserve">Falta de aplicación de la medición de satisfacción a los usuarios atendidos
</t>
  </si>
  <si>
    <t>CONS0043</t>
  </si>
  <si>
    <t>CAU0148</t>
  </si>
  <si>
    <t xml:space="preserve">APO1 </t>
  </si>
  <si>
    <t>APO1 Adquisición de bienes y servicios</t>
  </si>
  <si>
    <t>APO1RG0001</t>
  </si>
  <si>
    <t>Hacer seguimiento a los plazos establecidos para la consolidación del PAA</t>
  </si>
  <si>
    <t>Coordinador del Grupo de Contratación
Coordinación del Grupo de Planeación</t>
  </si>
  <si>
    <t xml:space="preserve">Sanciones legales para la Entidad </t>
  </si>
  <si>
    <t>Poner en conocimiento la situación legal y solicitar el apoyo de la Presidencia y al OAJ para dar tratamiento al mismo</t>
  </si>
  <si>
    <t>Coordinación del Grupo de Contratación</t>
  </si>
  <si>
    <t>Comunicación con socialización noticia disciplinaria y/o denuncia penal y/o fiscal</t>
  </si>
  <si>
    <t>Hacer  revisión preliminar de las necesidades incorporadas en el PAA</t>
  </si>
  <si>
    <t xml:space="preserve">Coordinador del Grupo de Contratación
Profesionales Grupo de Contratación. </t>
  </si>
  <si>
    <t>Observaciones a los borradores del PAA enviadas vía correo electrónico.</t>
  </si>
  <si>
    <t>Coordinación del Grupo de Contratación
Oficina Asesora Jurídica
Vicepresidencia Administrativa y Financiera</t>
  </si>
  <si>
    <t>Revisar las cuantías del PAA frente a la Circular expedida por la VAF para la validar su cumplimiento</t>
  </si>
  <si>
    <t>Coordinador del Grupo de Contratación</t>
  </si>
  <si>
    <t>Versión del borrador PAA ajustada con modificaciones observadas</t>
  </si>
  <si>
    <t>CONS0051</t>
  </si>
  <si>
    <t>Imposibilidad de adquirir los bienes y servicios que requiere la Entidad</t>
  </si>
  <si>
    <t xml:space="preserve">Solicitar los ajustes pertinentes en procura de concretar la adquisición del bien o servicio, a través del proceso de selección que corresponda. </t>
  </si>
  <si>
    <t>Correos electrónicos/Comunicaciones Proceso de selección ajustado</t>
  </si>
  <si>
    <t>APO1RG0002</t>
  </si>
  <si>
    <t>CAU0164</t>
  </si>
  <si>
    <t xml:space="preserve">Definir de lineamientos para adelantar los procesos de contratación de cada vigencia. </t>
  </si>
  <si>
    <t xml:space="preserve">Correos electrónicos y/o
Archivos Excel / formatos </t>
  </si>
  <si>
    <t>Establecer una adecuada estructuración de la planeación contractual.</t>
  </si>
  <si>
    <t>Coordinación del Grupo de Contratación
Grupo de Planeación</t>
  </si>
  <si>
    <t>Lineamientos para elaborar el Plan Anual de Adquisiciones</t>
  </si>
  <si>
    <t>CAU0165</t>
  </si>
  <si>
    <t>Priorizar los contratos de apoyo al grupo de contratación para dar continuidad al servicio</t>
  </si>
  <si>
    <t>Contratos suscritos del Grupo de contratación</t>
  </si>
  <si>
    <t>Revisar y analizar por parte de la VAF las reducciones presupuestales y adelantar las gestiones que correspondan</t>
  </si>
  <si>
    <t>Vicepresidente Administrativo y Financiero
'Coordinación del Grupo de Contratación
Grupo de Planeación</t>
  </si>
  <si>
    <t>Acta o lista de asistencia de asistencia de sesión de revisión
Ajustes al plan anual de adquisiciones</t>
  </si>
  <si>
    <t>Solicitar las vigencias futuras para comenzar cada año, cuando haya lugar</t>
  </si>
  <si>
    <t>Documentos soportes de la solicitud</t>
  </si>
  <si>
    <t>CAU0161</t>
  </si>
  <si>
    <t>Capacitar en temas de contratación estatal</t>
  </si>
  <si>
    <t>Listas de asistencias
Convocatorias
Presentaciones / material</t>
  </si>
  <si>
    <t>Revisar jurídicamente los procesos sobre cumplimiento de requisitos y razonabilidad</t>
  </si>
  <si>
    <t>Flujos de contratación de SECOP</t>
  </si>
  <si>
    <t>Revisar que en los procesos de selección objetiva se incluya en los estudios previos las condiciones que debe cumplir el oferente en materia de seguridad y salud en el trabajo y gestión ambiental.</t>
  </si>
  <si>
    <t>Verificar la lista de chequeo de cumplimiento de requisitos que suministra cada proceso/dependencia</t>
  </si>
  <si>
    <t>Publicación de documentos en SECOP</t>
  </si>
  <si>
    <t>APO1RG0003</t>
  </si>
  <si>
    <t>CAU0168</t>
  </si>
  <si>
    <t>Priorizar las solicitudes para dar trámite realizando la distribución a los profesionales del grupo</t>
  </si>
  <si>
    <t>CAU0167</t>
  </si>
  <si>
    <t>Programar anualmente calendario  de capacitaciones</t>
  </si>
  <si>
    <t>Cronograma de capacitaciones</t>
  </si>
  <si>
    <t xml:space="preserve">Elaborar piezas de comunicación que emitan lineamientos y/o recomendaciones frente al ejercicio de supervisión </t>
  </si>
  <si>
    <t>Correo Comunicaciones ANM
Memorando a los supervisores</t>
  </si>
  <si>
    <t>APO1RG0004</t>
  </si>
  <si>
    <t>CAU0170</t>
  </si>
  <si>
    <t>Elaborar una  bitácora de seguimiento a los contratos que requieren liquidación</t>
  </si>
  <si>
    <t>Coordinación del grupo de contratación</t>
  </si>
  <si>
    <t>Bitácora de seguimiento</t>
  </si>
  <si>
    <t>Remitir requerimiento a los supervisores para gestionar la liquidación de contratos</t>
  </si>
  <si>
    <t>Profesionales grupo de contratación</t>
  </si>
  <si>
    <t xml:space="preserve">Hacer seguimiento de liquidación de contratos con los supervisores. </t>
  </si>
  <si>
    <t xml:space="preserve">Coordinación del grupo de contratación
Profesionales Grupo de Contratación. </t>
  </si>
  <si>
    <t>Listas de asistencias</t>
  </si>
  <si>
    <t>CAU0171</t>
  </si>
  <si>
    <t xml:space="preserve">Remitir el acta de liquidación al Grupo de Recursos Financieros </t>
  </si>
  <si>
    <t>APO2</t>
  </si>
  <si>
    <t>APO2 Administración de Bienes y Servicios</t>
  </si>
  <si>
    <t>APO2RG0001</t>
  </si>
  <si>
    <t>Deterioro o detrimento de los bienes inmuebles o muebles de la ANM,</t>
  </si>
  <si>
    <t>CAU0172</t>
  </si>
  <si>
    <t>Falta de disponibilidad de recursos económicos y de talento humano</t>
  </si>
  <si>
    <t>Proyectar los recursos económicos para la ejecución del PAA del Grupo de Servicios Administrativos.</t>
  </si>
  <si>
    <t xml:space="preserve">Coordinadora del Grupo de Servicios Administrativos </t>
  </si>
  <si>
    <t xml:space="preserve">Proyecto del PAA del Grupo de Servicios Administrativos y correo electrónico remitiendo el PAA al Grupo de Planeación </t>
  </si>
  <si>
    <t>CONS0053</t>
  </si>
  <si>
    <t>Detrimentro patrimonial</t>
  </si>
  <si>
    <t>Comunicar a la Oficina Control Interno, al Grupo de Control Interno Disciplinario y a la Oficina Asesora Jurídica  las potenciales responsabilidades fiscales, disciplinarias y penales para que se de trámite según las respectivas competencias.</t>
  </si>
  <si>
    <t>Coordinador Grupo de Servicios Administrativos
Oficina Asesora Jurídica
Vicepresidencia Administrativa y Financiera</t>
  </si>
  <si>
    <t>CAU0173</t>
  </si>
  <si>
    <t>Desconocimiento en el nivel desconcentrado del procedimiento aplicable para la inclusión de las necesidades en el PAM en la ANM.</t>
  </si>
  <si>
    <t>Socializar internamente (PAR, ESSM), las actividades necesarias para la construcción de la PAM, para garantizar las necesidades de mantenimiento, de acuerdo con el recurso disponible.</t>
  </si>
  <si>
    <t xml:space="preserve">Profesionales equipo de infraestructura y Coordinadora del Grupo de Servicios Administrativos </t>
  </si>
  <si>
    <t>Presentación del Cronograma de PAM ajustado y listas de asistencia</t>
  </si>
  <si>
    <t>APO2RG0004</t>
  </si>
  <si>
    <t>Incumplimiento en la prestación del servicio aéreo o terrestre de la ANM</t>
  </si>
  <si>
    <t>CAU0174</t>
  </si>
  <si>
    <t>Debilidades de supervisión y control en la ejecución del servicio contratado</t>
  </si>
  <si>
    <t>Verificar el cumplimiento de cada uno de los atributos y condiciones establecidas contractualmente para la prestación del servicio</t>
  </si>
  <si>
    <t>Profesional del Grupo de Servicios Administrativos asignado</t>
  </si>
  <si>
    <t xml:space="preserve">Certificado de cumplimiento </t>
  </si>
  <si>
    <t>Afectación en la prestación del servicio de la ANM</t>
  </si>
  <si>
    <t xml:space="preserve">Definir acciones que garanticen y subsanen la afectación de la prestación del servicio. </t>
  </si>
  <si>
    <t>Coordinador Grupo de Servicios Administrativos</t>
  </si>
  <si>
    <t>Plan de mejoramiento</t>
  </si>
  <si>
    <t>NUEVA</t>
  </si>
  <si>
    <t>Demora en el envio de  las necesidades por parte de las diferentes areas para inicar el proceso contratual de los contratos de servicio tiquetes aereos y transporte terrestre .</t>
  </si>
  <si>
    <t>Informar  previo  al inicio del proceso contratual,  el plazo limite  para que las diferentes areas remitan las necesidades del servicio al Grupo de Servicios Administrativos.</t>
  </si>
  <si>
    <t xml:space="preserve">correo y/o memorando </t>
  </si>
  <si>
    <t>Incumplimiento contractual por parte del proveedor del servicio de transporte contratado por la ANM.</t>
  </si>
  <si>
    <t>Garantizar el cumplimiento de los tiempos establecidos institucionalmente para la solicitud ordinarias de servicios de transporte (Aereo-terrestre), por parte de los usuarios internos, y exigir tiempos mínimos de la confirmación del servicio por parte del proveedor ante cada solicitud.</t>
  </si>
  <si>
    <t>correo electrónico con la programación al proveedor</t>
  </si>
  <si>
    <t>Emitir Oficio dirigido a los contratistas que prestan los servicios de transporte terrestre, aéreo, recordando la información que debe presentarse y las fechas de presentación para la oportuna verificación y gestión de las cuentas de cobro.</t>
  </si>
  <si>
    <t>Profesionales a cargo del apoyo a la supervisión en el Grupo de Servicios Administrativos (Contratos vigilancia, aseo y cafetería, transporte aéreo y terrestre)</t>
  </si>
  <si>
    <t>Oficios - Memorandos - correo electrónico</t>
  </si>
  <si>
    <t>APO2RG0005</t>
  </si>
  <si>
    <t>Deterioro en las condiciones de saneamiento básico, bienestar y de seguridad (vigilancia) en la Entidad</t>
  </si>
  <si>
    <t>Incumplimiento de las obligaciones contractuales por parte de los proveedores de servicios, de acuerdo con las necesidades institucionales pactadas.</t>
  </si>
  <si>
    <t>Certificado de cumplimiento / Informe mensuales  de los contratos</t>
  </si>
  <si>
    <t>CONS0054</t>
  </si>
  <si>
    <t>Daños y perjuicios a terceros y a personal de la entidad</t>
  </si>
  <si>
    <t>Remitir memorando dirigido a los Coordinadores de PAR y lideres de proceso, informando sobre los tiempos y soportes necesarios  para tramitar siniestros ante la aseguradora, los cuales deberan ser remitidos al Profesional encargo.</t>
  </si>
  <si>
    <t>Profesional del Grupo de Servicios Administrativos Encargado de  la supervisión, control y seguimiento la ejecución del Programa de Seguros de la ANM</t>
  </si>
  <si>
    <t>Memorando o correo electrónico con lineamientos</t>
  </si>
  <si>
    <t>Afectación de prestación de servicios de la ANM</t>
  </si>
  <si>
    <t>Emitir Oficio dirigido a los contratistas que prestan los servicios de aseo y cafetería y vigilancia, recordando la información que debe presentarse y las fechas de presentación para la oportuna verificación y gestión de las cuentas de cobro.</t>
  </si>
  <si>
    <t>Profesionales a cargo del apoyo a la supervisión en el Grupo de Servicios Administrativos (Contratos vigilancia, aseo y cafetería)</t>
  </si>
  <si>
    <t>APO2RG0006</t>
  </si>
  <si>
    <t>Incumplimiento normativo en el aseguramiento de bienes y responsabilidades de la entidad</t>
  </si>
  <si>
    <t>CAU0175</t>
  </si>
  <si>
    <t>Debilidades de supervisión y control</t>
  </si>
  <si>
    <t>Verificar las pólizas que en términos del Numeral 4.2 del Procedimiento de Administración de Pólizas de Seguros - Código APO2-P-003 deben integrar el Programa de Seguros de la entidad</t>
  </si>
  <si>
    <t xml:space="preserve">Pólizas suscritas </t>
  </si>
  <si>
    <t>Incluir los bienes que requieran aseguramiento previo reporte por parte del Grupo de Almacén e Inventarios</t>
  </si>
  <si>
    <t>Correo electrónico a aseguradora (cuando se tenga disponibilidad de recursos)</t>
  </si>
  <si>
    <t>Pérdida y/o daño de los bienes de propiedad de la Entidad</t>
  </si>
  <si>
    <t>Analizar las alternativas para reemplazar y/o reparar los bienes y  dar traslado del incidente al Grupo de Control Interno.</t>
  </si>
  <si>
    <t>CAU0176</t>
  </si>
  <si>
    <t>Desconocimiento por parte de los lideres y responsables de los diferentes procesos/dependencias de la Entidad en relación con el Procedimiento de "Administración de Pólizas de Seguros"</t>
  </si>
  <si>
    <t>Adelantar actividades de sensibilización en el nivel central y desconcentrado sobre el Procedimiento "administración de Pólizas de Seguro"</t>
  </si>
  <si>
    <t>Coordinadora Grupo de Servicios Administrativos
Equipo apoyo seguimiento a la ejecución del Contrato de Seguros.</t>
  </si>
  <si>
    <t>Listas de Asistencia y/o presentación</t>
  </si>
  <si>
    <t>APO2RG0007</t>
  </si>
  <si>
    <t>Suspensión en los servicios públicos de la ANM</t>
  </si>
  <si>
    <t>CAU0177</t>
  </si>
  <si>
    <t>Remisión inoportuna de los PAR, ESSM, y PASSM de las facturas al Grupo de Servicios Administrativos</t>
  </si>
  <si>
    <t>Elaborar y comunicar cronograma para la entrega de facturas desde los PAR, ESSM, y PASSM al Grupo de Servicios Administrativos</t>
  </si>
  <si>
    <t xml:space="preserve">Profesional del Grupo de Servicios Administrativos </t>
  </si>
  <si>
    <t>Cronograma</t>
  </si>
  <si>
    <t>CONS0055</t>
  </si>
  <si>
    <t>Pago de multas o sanciones</t>
  </si>
  <si>
    <t xml:space="preserve">Adelantar actividades de sensibilización en el nivel central y desconcentrado sobre la "Gestion Administrativa para el Pago de Servicios Públicos" y socialización de cronograma pago de servicios públicos  </t>
  </si>
  <si>
    <t>Profesional a cargo de la gestión de pago de facturas de servicios públicos y Coordinadora Grupo de Servicios Administrativo.</t>
  </si>
  <si>
    <t>Listas de asistencia, presentación</t>
  </si>
  <si>
    <t>CAU0178</t>
  </si>
  <si>
    <t>Debilidades en la cadena del tramite desde su recepción hasta el pago de la factura</t>
  </si>
  <si>
    <t>Realizar revisión, seguimiento y validación sobre la gestión interna adelantada en el tramite de pago de facturas de servicios públicos, a efectos de identificar en los flujos de ejecución desviaciones.</t>
  </si>
  <si>
    <t>Profesional del Grupo de Servicios Administrativos</t>
  </si>
  <si>
    <t>Facturas tramitadas</t>
  </si>
  <si>
    <t xml:space="preserve">Afectación de las actividades   de la ANM, por falta de prestacion de servicios publicos </t>
  </si>
  <si>
    <t xml:space="preserve">Gestionar antes las empresas prestadoras de servicios publicos la reconexion  prioritaria , teniendo en cuenta la condicion de atencion al usuario que se presta y remitir comunicado al Viseprecidencia Administrativa y financiera de lo sucedió </t>
  </si>
  <si>
    <t>'Coordinador Grupo de Servicios Administrativos</t>
  </si>
  <si>
    <t>CAU0179</t>
  </si>
  <si>
    <t>Ausencia de un método eficiente para la gestión de pago de las facturas</t>
  </si>
  <si>
    <t>Adelantar seguimiento a las fechas estimadas de facturación</t>
  </si>
  <si>
    <t>Profesional del Grupo de Servicios Administrativos encargado del Tema.</t>
  </si>
  <si>
    <t>Correos electrónicos de seguimiento</t>
  </si>
  <si>
    <t>APO2RG0008</t>
  </si>
  <si>
    <t>Incertidumbre sobre el estado real del inventario físico en todas las sedes de la ANM</t>
  </si>
  <si>
    <t>Priorizar la toma física del inventario en las sedes que más necesidad requieran.</t>
  </si>
  <si>
    <t>Cronograma de toma física de inventario , en las sedes de la ANM.</t>
  </si>
  <si>
    <t>CONS0052</t>
  </si>
  <si>
    <t>Bienes no asegurados</t>
  </si>
  <si>
    <t>Socializar con los lideres de las dependencias cronograma 2023 para la toma de inventarios</t>
  </si>
  <si>
    <t>Profesional del Grupo de Servicios Administrativos Encargado de ejecutar procedimiento Almacén e Inventarios</t>
  </si>
  <si>
    <t>Lista de asistencia y presentaciones</t>
  </si>
  <si>
    <t>CAU0180</t>
  </si>
  <si>
    <t xml:space="preserve">Diferencia de inventario en las sedes, frente a la toma física del inventario por salida de campo y traslados no autorizados desde el nivel desconcentrado. </t>
  </si>
  <si>
    <t>Capacitar en el procedimiento de almacén e inventarios y los formatos de la salida de bienes y equipos, a los vigilantes y encargados de recepción en las sedes.</t>
  </si>
  <si>
    <t>Profesionales del grupo de Inventarios</t>
  </si>
  <si>
    <t xml:space="preserve">Listas de asistencia de capacitación </t>
  </si>
  <si>
    <t>Incumplimiento en el cronograma de visitas a las sedes para la toma física de inventarios</t>
  </si>
  <si>
    <t>Realizar seguimiento bimensual a la ejecución del cronograma de toma física de inventarios y Reprogramar visitas de acuerdo a la prioridad y disponibilidad presupuestal, informando la novedad al PAR o ESSM</t>
  </si>
  <si>
    <t>Coordinadora del Grupo de Servicios Administrativos 
Profesionales asignados (almacene e inventarios)</t>
  </si>
  <si>
    <t>Correo electrónico
Cronograma actualizado</t>
  </si>
  <si>
    <t>CAU0181</t>
  </si>
  <si>
    <t>Pérdida de elementos en las sedes, frente a la toma física de inventario</t>
  </si>
  <si>
    <t>Diseñar e implementar una campaña de divulgación anual sobre los impactos institucionales por la pérdida de elementos en la ANM.</t>
  </si>
  <si>
    <t>piezas diseñadas socializadas.</t>
  </si>
  <si>
    <t>APO3</t>
  </si>
  <si>
    <t>APO3 Gestión Financiera</t>
  </si>
  <si>
    <t>APO3RG0001</t>
  </si>
  <si>
    <t>Elaborar un calendario tributario en el cual se pueda realizar el seguimiento y control de los compromisos de la ANM.</t>
  </si>
  <si>
    <t>Coordinador Recursos Financieros</t>
  </si>
  <si>
    <t>Calendario tributario</t>
  </si>
  <si>
    <t xml:space="preserve">Sanciones económicas de tipo tributario </t>
  </si>
  <si>
    <t>Coordinador Grupo de recursos Financieros/Personal asignado del Grupo de recursos financieros</t>
  </si>
  <si>
    <t>Realizar las conciliaciones bancarias.</t>
  </si>
  <si>
    <t xml:space="preserve">Conciliaciones bancarias
Correos de conciliaciones
Correos tributarios </t>
  </si>
  <si>
    <t>APO3RG0002</t>
  </si>
  <si>
    <t>Revisar la documentación soporte durante el proceso de registro contable y de tesorería</t>
  </si>
  <si>
    <t>Personal asignado del Grupo de recursos financieros</t>
  </si>
  <si>
    <t xml:space="preserve">Requerimientos para ajustar errores identificados </t>
  </si>
  <si>
    <t>Revisar el cumplimiento de requisitos para ordenar el pago o reportar las novedades presentadas.</t>
  </si>
  <si>
    <t xml:space="preserve">Reporte de rechazos </t>
  </si>
  <si>
    <t>Contar con profesionales con el perfil requerido y con las competencias para aplicar las normas y sus actualizaciones</t>
  </si>
  <si>
    <t>Equipo del Grupo de Recursos Financieros</t>
  </si>
  <si>
    <t>Perfil definido en los contratos</t>
  </si>
  <si>
    <t xml:space="preserve">Falta de soportes que sustentan los pagos </t>
  </si>
  <si>
    <t>Realizar campañas de sensibilización dirigidas a contratistas y supervisores en temas de radicación de cuentas</t>
  </si>
  <si>
    <t>Coordinador Recursos Financieros
'Profesional Grupo de Recursos Financieros</t>
  </si>
  <si>
    <t>Campañas Internas
Listado de asistencia</t>
  </si>
  <si>
    <t>APO3RG0003</t>
  </si>
  <si>
    <t>Atender las devoluciones sin el lleno de los requisitos establecidos en la Resolución No. 313 de 2018  o las normas que la sustituyan modifique o adicionen.</t>
  </si>
  <si>
    <t>CAU0012</t>
  </si>
  <si>
    <t>Debilidades en la verificación de requisitos y soportes de los trámites de devoluciones</t>
  </si>
  <si>
    <t>Aplicar lo relacionado en la Resolución No. 313 de 2018 y normas relacionadas con el tema de devoluciones, con el fin de realizar la validación de requisitos.</t>
  </si>
  <si>
    <t>Coordinador Recursos Financieros
Profesional designado recursos financieros</t>
  </si>
  <si>
    <t>Listas de chequeo verificando el cumplimiento de requisitos</t>
  </si>
  <si>
    <t>Realizar la validación del cumplimiento de requisitos de la solicitud</t>
  </si>
  <si>
    <t>Listas de chequeo
Comunicados
Actos Administrativos</t>
  </si>
  <si>
    <t>Elaborar comunicados de respuesta y/o actos administrativos</t>
  </si>
  <si>
    <t>Comunicados y actos administrativos</t>
  </si>
  <si>
    <t>APO6 Gestión Jurídica</t>
  </si>
  <si>
    <t>APO6RG0001</t>
  </si>
  <si>
    <t>CAU0232</t>
  </si>
  <si>
    <t>Distribuir para la gestión las solicitudes a los profesionales.</t>
  </si>
  <si>
    <t>Jefe de la Oficina Jurídica</t>
  </si>
  <si>
    <t>Correos electrónicos y/o base de Excel con control de reparto</t>
  </si>
  <si>
    <t>Jefe Oficina Asesora Jurídica
Profesional designado</t>
  </si>
  <si>
    <t xml:space="preserve">APO4 </t>
  </si>
  <si>
    <t>APO4 Administración de Tecnologías e Información</t>
  </si>
  <si>
    <t>APO4RG0001</t>
  </si>
  <si>
    <t>Afectación o interrupción de los servicios tecnológicos que soporta la OTI comprometiendo la integridad, disponibilidad y  confidencialidad de la información.</t>
  </si>
  <si>
    <t>CAU0185</t>
  </si>
  <si>
    <t xml:space="preserve">Falta de aplicación de los lineamientos establecidos en las políticas de seguridad de la información y ciberseguridad </t>
  </si>
  <si>
    <t xml:space="preserve">Socialización periódica de los lineamientos de seguridad de la información </t>
  </si>
  <si>
    <t>Oficial de Seguridad de la información</t>
  </si>
  <si>
    <t>Establecer acciones internas o externa en el plan de remediación, cuando aplique</t>
  </si>
  <si>
    <t>Responsable o administrador de cada componente</t>
  </si>
  <si>
    <t>Registro en sistema ARANDA del cambio efectuado</t>
  </si>
  <si>
    <t xml:space="preserve">Realizar campañas de socialización y actualización en riesgos y controles de seguridad de la información </t>
  </si>
  <si>
    <t>Campañas a través de Comunicaciones ANM y/o servicios tecnológicos</t>
  </si>
  <si>
    <t>Aplicar el plan de continuidad de negocio</t>
  </si>
  <si>
    <t>Responsables de cada servicio en OTI y en cada proceso</t>
  </si>
  <si>
    <t>1.Plan de recuperación de desastres para servicios críticos.
2.Backup reestablecido.
3. Informe de pruebas de funcionalidad del servicio en la continuidad de negocio</t>
  </si>
  <si>
    <t>Realizar monitoreo permanente al cumplimiento de las políticas de seguridad de la información y tratamiento de datos personales</t>
  </si>
  <si>
    <t>Informes de Monitoreo y seguimiento</t>
  </si>
  <si>
    <t>CONS0056</t>
  </si>
  <si>
    <t>Afectación en la renovación de la infraestructura tecnológica</t>
  </si>
  <si>
    <t>Realizar el análisis de obsolescencia</t>
  </si>
  <si>
    <t>Coordinador de mesa de ayuda</t>
  </si>
  <si>
    <t>Informe de análisis de obsolescencia</t>
  </si>
  <si>
    <t>CAU0186</t>
  </si>
  <si>
    <t>Falta de herramientas que permitan llevar los controles en ciberseguridad para dar cumplimiento a los lineamientos de las políticas y de las buenas practicas</t>
  </si>
  <si>
    <t>Solicitar la adquisición y/o renovación de  las herramientas tecnológicas para mantener controles en materia de seguridad de la información</t>
  </si>
  <si>
    <t>Jefe Oficina de Tecnología de la Información
Oficial de Seguridad de la información</t>
  </si>
  <si>
    <t>Productos adquiridos o renovados</t>
  </si>
  <si>
    <t>CAU0187</t>
  </si>
  <si>
    <t>Falta de recurso humano capacitado que permita administrar los servicios tecnológicos de la Entidad</t>
  </si>
  <si>
    <t>Garantizar la asignación del recurso humano idóneo que permita dar continuidad a los servicios críticos  utilizando instrumentos como la tercerización, contratación de prestación de servicio o personal de planta</t>
  </si>
  <si>
    <t>Jefe Oficina de Tecnología de la Información
Oficial de Seguridad de la información
Profesionales OTI</t>
  </si>
  <si>
    <t>PAA y contratos suscritos
Correos electrónicos con necesidades de contratación y asignación presupuestal</t>
  </si>
  <si>
    <t>APO4RG0002</t>
  </si>
  <si>
    <t>Inoportunidad en la entrega de proyectos definidos en la OTI.</t>
  </si>
  <si>
    <t>CAU0189</t>
  </si>
  <si>
    <t>Asignación insuficiente de recursos de presupuesto para desarrollar los proyectos tecnológicos</t>
  </si>
  <si>
    <t>Remitir necesidades de presupuesto para cada vigencia y obtener su aprobación</t>
  </si>
  <si>
    <t>Jefe Oficina de Tecnología</t>
  </si>
  <si>
    <t xml:space="preserve">Realizar seguimiento de la ejecución presupuestal y solicitar recursos durante la vigencia </t>
  </si>
  <si>
    <t>Correos electrónicos
Reportes de ejecución presupuestal</t>
  </si>
  <si>
    <t>CAU0190</t>
  </si>
  <si>
    <t xml:space="preserve">Insuficiente personal para atender las demandas de los proyectos tecnológicos </t>
  </si>
  <si>
    <t>Suplir la insuficiencia de personal a través de la contratación de prestación de servicios o tercerización de actividades</t>
  </si>
  <si>
    <t>Contratos suscritos</t>
  </si>
  <si>
    <t>Revisar y actualizar permanentemente los procedimientos del proceso</t>
  </si>
  <si>
    <t>Profesionales OTI</t>
  </si>
  <si>
    <t>Procedimientos actualizados ISOLUCION</t>
  </si>
  <si>
    <t>CAU0191</t>
  </si>
  <si>
    <t>Debilidades en el seguimiento y la gestión de los proyectos tecnológicos</t>
  </si>
  <si>
    <t>Realizar seguimiento periódico al avance de la ejecución de los proyectos tecnológicos</t>
  </si>
  <si>
    <t>Jefe Oficina de Tecnología
Profesionales OTI</t>
  </si>
  <si>
    <t>Correos electrónicos
Informes</t>
  </si>
  <si>
    <t>APO4RG0003</t>
  </si>
  <si>
    <t xml:space="preserve">Inoportunidad en la atención de las solicitudes que recibe la Oficina de Tecnología e Información  </t>
  </si>
  <si>
    <t>CAU0192</t>
  </si>
  <si>
    <t>Cierre inoportuno de los casos por parte de los especialistas</t>
  </si>
  <si>
    <t>Realizar reuniones de seguimiento a los casos</t>
  </si>
  <si>
    <t>Generar alertas desde la herramienta</t>
  </si>
  <si>
    <t>CAU0193</t>
  </si>
  <si>
    <t>Factores externos que requieren escalamiento ampliando el tiempo necesario para la solución</t>
  </si>
  <si>
    <t xml:space="preserve">Gestionar los contratos con los profesionales especialistas </t>
  </si>
  <si>
    <t>Gestionar oportunamente los requerimientos con nivel 3 y/o proveedor</t>
  </si>
  <si>
    <t>Informe mensual Mesa de Ayuda</t>
  </si>
  <si>
    <t>CAU0196</t>
  </si>
  <si>
    <t>Debilidades en la clasificación de la solicitud por ausencia de información del usuario o desconocimiento del técnico.</t>
  </si>
  <si>
    <t>Realizar sensibilizaciones y/o campañas publicitarias para garantizar el uso adecuado de la heramienta por parte de los colaboradores de la ANM.</t>
  </si>
  <si>
    <t>Jefe Oficina de Tecnología 
Profesionales OTI</t>
  </si>
  <si>
    <t>Informe de gestión de la herramienta</t>
  </si>
  <si>
    <t>APO4RG0004</t>
  </si>
  <si>
    <t>Pérdida, fuga o alteración de información de la Agencia Nacional de Minería</t>
  </si>
  <si>
    <t>CAU0197</t>
  </si>
  <si>
    <t xml:space="preserve">Obsolescencia tecnológica y vulnerabilidades no solucionadas  </t>
  </si>
  <si>
    <t>Actualizar la plataforma tecnológica de acuerdo a las capacidades presupuestales</t>
  </si>
  <si>
    <t>Registro matriz de vulnerabilidades con novedad
Solicitud actualización</t>
  </si>
  <si>
    <t>Comunicar la necesidad de realizar una investigación de responsabilidades disciplinarias o fiscales</t>
  </si>
  <si>
    <t>Jefe Oficina de Tecnología de Información</t>
  </si>
  <si>
    <t>Comunicación a la Oficina de investigaciones disciplinarias</t>
  </si>
  <si>
    <t>Aplicar remediaciones sobre los sistemas y plataformas tecnológicas con vulnerabilidades</t>
  </si>
  <si>
    <t>Soportes de remediación de las vulnerabilidades
Matriz con seguimiento documentado</t>
  </si>
  <si>
    <t>Aplicar controles alternos ante vulnerabilidades no remediables de manera directa</t>
  </si>
  <si>
    <t xml:space="preserve">Oficial de Seguridad de la Información </t>
  </si>
  <si>
    <t>Soportes de remediación de las vulnerabilidades
Matriz con seguimiento documentado
Plan de remediación de vulnerabilidades</t>
  </si>
  <si>
    <t>CAU0198</t>
  </si>
  <si>
    <t xml:space="preserve">Debilidades en la detección de fallas por:
1. Accesos no autorizados                
2. Inadecuada gestión de copias de seguridad y deficiencias en almacenamiento de información            
3. Ausencia de pruebas de recuperación de información                                  
4. Fallas en la infraestructura tecnológica                  
5. Obsolescencia en hardware y software                              
6. Desastres naturales, alteración del orden social y salubridad publica; accidentes; incendios; inundaciones; terrorismo; ataques a la infraestructura física de la Entidad. </t>
  </si>
  <si>
    <t>Gestionar y controlar la administración y operación de la infraestructura de TI</t>
  </si>
  <si>
    <t>Matriz de riesgos de seguridad y ciberseguridad
Plan de Seguridad de la Información 
Listados de asistencia y/o correos electrónicos y/o grabaciones y/o actas</t>
  </si>
  <si>
    <t>Gestionar la continuidad de los servicios de seguridad de la información para garantizar la operación de la infraestructura tecnológica</t>
  </si>
  <si>
    <t>Correos electrónicos
Informes de gestión
Contratos suscritos 
Centro de datos alterno</t>
  </si>
  <si>
    <t>Hacer seguimiento a la gestión de los procesos operativos que demanda el SGSI</t>
  </si>
  <si>
    <t>Oficial de Seguridad de la información
Profesionales OTI</t>
  </si>
  <si>
    <t>Matriz SoA (Statement of Aplication) 
Informes de gestión</t>
  </si>
  <si>
    <t xml:space="preserve">APO5 </t>
  </si>
  <si>
    <t>APO5 Gestión del Talento Humano - Control Interno Disciplinario</t>
  </si>
  <si>
    <t>APO5RG0010</t>
  </si>
  <si>
    <t>Incumplimiento del deber funcional y de las normas de derecho disciplinario y del procedimiento relacionado con el trámite oportuno de todas las quejas e informes que lleguen al Grupo de control Interno Disciplinario</t>
  </si>
  <si>
    <t>Debilidades en el seguimiento a la gestión</t>
  </si>
  <si>
    <t>Mantener actualizada la base de datos de procesos disciplinarios, y verificar que las quejas e informes repartidos sean evaluados en el termino del procedimiento</t>
  </si>
  <si>
    <t>Coordinación Grupo Control Interno Disciplinario
Profesionales comisionados</t>
  </si>
  <si>
    <t>Base de datos de procesos disciplinarios actualizada</t>
  </si>
  <si>
    <t>Compulsar copias (interna) o iniciar proceso disciplinario en contra del funcionario (a)</t>
  </si>
  <si>
    <t>Coordinador Grupo Control Interno Disciplinario
Vicepresidente Administrativo y Financiero</t>
  </si>
  <si>
    <t>Nueva actuación disciplinaria (indagación preliminar o Investigación disciplinaria)</t>
  </si>
  <si>
    <t>APO5RG0011</t>
  </si>
  <si>
    <t>Dilación o incumplimiento al impulso al proceso disciplinario</t>
  </si>
  <si>
    <t>CAU0228</t>
  </si>
  <si>
    <t>Limitaciones del recurso humano asignado al Grupol  de control Interno disciplinario/alta rotación de personal; y/o aumento en el numero de quejas o informes recibidos-</t>
  </si>
  <si>
    <t>Elaborar el PAA donde se reflejan las necesidades de recurso humano de apoyo</t>
  </si>
  <si>
    <t>Coordinación Grupo Control Interno Disciplinario
Profesional asignado</t>
  </si>
  <si>
    <t>Aplicativo SISGESTIÓN 
Correo electrónico</t>
  </si>
  <si>
    <t xml:space="preserve">Asignar quejas e informes de manera equitativa mediante actas de reparto </t>
  </si>
  <si>
    <t>Coordinación Grupo Control Interno Disciplinario
Técnico Asistencial</t>
  </si>
  <si>
    <t>Base de datos de procesos disciplinarios
Actas de reparto</t>
  </si>
  <si>
    <t>Incertidumbre jurídica del investigado</t>
  </si>
  <si>
    <t xml:space="preserve">Priorizar el trámite de las actuaciones no impulsadas </t>
  </si>
  <si>
    <t>Coordinador Grupo Control Interno Disciplinario
Experto Grupo de Control Interno Disciplinario 
Abogado a cargo del proceso</t>
  </si>
  <si>
    <t>Debilidades en el seguimiento a la gestión y/o demoras en resolver las actuaciones disciplinarias en etapa de instrucción</t>
  </si>
  <si>
    <t>Realizar reuniones mensuales de seguimiento al trámite de los expedientes</t>
  </si>
  <si>
    <t>Cuadro de seguimiento al trámite de expedientes</t>
  </si>
  <si>
    <t>Falta de conocimiento y de aplicación de la norma que regula una situación especíifica dentro del proceso disciplinario</t>
  </si>
  <si>
    <t>Revisar los proyectos de acto administrativo a expedir</t>
  </si>
  <si>
    <t>Coordinación Grupo de Control Interno Disciplinario</t>
  </si>
  <si>
    <t>Proyectos de acto administrativo con observaciones de coordinación, o indicación de no requerir ajustes</t>
  </si>
  <si>
    <t>Realizar o participar en capacitaciones por parte de todos los abogados del Grupo, en temas relacionados con el cumplimiento de las funciones/obligaciones.</t>
  </si>
  <si>
    <t>Coordinación Grupo Control Interno Disciplinario
Experto Grupo de Control Interno Disciplinario
Profesionales del Grupo de CID</t>
  </si>
  <si>
    <t>Correos electrónicos y/o certificados y/o listados de asistencia</t>
  </si>
  <si>
    <t>APO5RG0012</t>
  </si>
  <si>
    <t>Falta de la actividad preventiva orientada a mitigar la realización de conductas disciplinaris</t>
  </si>
  <si>
    <t>CAU0231</t>
  </si>
  <si>
    <t>Ausencia de la realización de actividades de sensiblilización en derecho disciplinario</t>
  </si>
  <si>
    <t xml:space="preserve">Divulgar a través de piezas de comunicación información sobre la norma de derecho disciplinario, y de la jornada de sensibilización </t>
  </si>
  <si>
    <t>Coordinación Grupo Control Interno Disciplinario
Profesionales designados</t>
  </si>
  <si>
    <t>Piezas de comunicación ANM
Listados de asistencia</t>
  </si>
  <si>
    <t>CONS0057</t>
  </si>
  <si>
    <t>Desconocimiento de las normas del derecho disciplinario, derechos, etapas del proceso y hecho sancionales</t>
  </si>
  <si>
    <t xml:space="preserve">Realizar sensibilización en el Régimen Disciplinario a todos los funcionarios de la ANM y recibir al interior del Grupo de Control Interno Disciplinario capacitación/entrenamiento relacionado con derecho disciplinario </t>
  </si>
  <si>
    <t xml:space="preserve">Coordinador Grupo Control Interno Disciplinario
''Abogados que integran el Grupo de Control Interno Disciplinario </t>
  </si>
  <si>
    <t>APO6</t>
  </si>
  <si>
    <t>APO6RG0002</t>
  </si>
  <si>
    <t>CAU0233</t>
  </si>
  <si>
    <t>Gestionar con las procesos/dependencias el envío de los documentos insumos</t>
  </si>
  <si>
    <t>Profesional Grupo de defensa judicial</t>
  </si>
  <si>
    <t>CONS0059</t>
  </si>
  <si>
    <t xml:space="preserve">Iniciar la acción de repetición si se da lugar a dicha acción. </t>
  </si>
  <si>
    <t xml:space="preserve">Comité de Conciliación 
Coordinador del grupo de defensa Jurídica 
</t>
  </si>
  <si>
    <t xml:space="preserve">Ficha Técnica
Acta del Comité
Radicación de la acción de repetición </t>
  </si>
  <si>
    <t>CAU0234</t>
  </si>
  <si>
    <t>Verificar la notificación realizada por el despacho judicial, y solicitar en caso que se requiera la nulidad de lo actuado ante el despacho judicial.</t>
  </si>
  <si>
    <t xml:space="preserve">Correo de notificaciones
Correo Despacho Judicial </t>
  </si>
  <si>
    <t>CONS0060</t>
  </si>
  <si>
    <t xml:space="preserve">Dar cumplimiento a la sentencia en los términos fijados </t>
  </si>
  <si>
    <t xml:space="preserve">Coordinador del grupo de defensa Jurídica </t>
  </si>
  <si>
    <t xml:space="preserve">Memorando dirigidas al área </t>
  </si>
  <si>
    <t>CAU0235</t>
  </si>
  <si>
    <t>Formular la Política de prevención de daño antijurídico</t>
  </si>
  <si>
    <t>Coordinador de defensa judicial
Área misional a que corresponda</t>
  </si>
  <si>
    <t>Documento Excel de la política de prevención de daño antijurídico</t>
  </si>
  <si>
    <t>Solicitar al Grupo de Control Interno Disciplinarios se inicie los procesos a que haya lugar</t>
  </si>
  <si>
    <t>Jefe Oficina Asesora Jurídica</t>
  </si>
  <si>
    <t>Memorando y anexos</t>
  </si>
  <si>
    <t>CAU0236</t>
  </si>
  <si>
    <t>Realizar filtro jurídico por parte del coordinador</t>
  </si>
  <si>
    <t>Coordinador de defensa judicial</t>
  </si>
  <si>
    <t xml:space="preserve">Correo electrónico de ajuste de los escritos de defensa </t>
  </si>
  <si>
    <t>CONS0061</t>
  </si>
  <si>
    <t>Adelantar la defensa jurídica en el incidente de desacato</t>
  </si>
  <si>
    <t xml:space="preserve">Profesional  designado </t>
  </si>
  <si>
    <t>Oficio enviado al despacho judicial correspondiente</t>
  </si>
  <si>
    <t>CAU0237</t>
  </si>
  <si>
    <t>Incumplimiento de las acciones requeridas en la representación</t>
  </si>
  <si>
    <t>Controlar eventos en calendario y base de datos para hacer seguimiento a cada demanda</t>
  </si>
  <si>
    <t xml:space="preserve">Base de datos y calendario </t>
  </si>
  <si>
    <t>APO6RG0003</t>
  </si>
  <si>
    <t>CAU0238</t>
  </si>
  <si>
    <t>Incumplimientos por parte del abogado a cargo</t>
  </si>
  <si>
    <t>Controlar términos desde el radicado hasta su respuesta con alertas al abogado a cargo</t>
  </si>
  <si>
    <t>Técnico asistencial del grupo de conceptos jurídicos.</t>
  </si>
  <si>
    <t>Correo electrónico de alertas</t>
  </si>
  <si>
    <t>CONS0062</t>
  </si>
  <si>
    <t xml:space="preserve">Verificar antecedentes del tema a consultar, sobre pronunciamientos anteriores de la Agencia. </t>
  </si>
  <si>
    <t>Formato Lista de chequeo</t>
  </si>
  <si>
    <t>CONS0063</t>
  </si>
  <si>
    <t xml:space="preserve">Contestar en los términos establecidos 
</t>
  </si>
  <si>
    <t xml:space="preserve">Correo electrónico de respuesta al peticionario
</t>
  </si>
  <si>
    <t>Aplicar control de los términos a través de la Base de Datos</t>
  </si>
  <si>
    <t>Auxiliar administrativo del Grupo de Conceptos</t>
  </si>
  <si>
    <t>Base de Datos del Grupo de Conceptos</t>
  </si>
  <si>
    <t>APO6RG0004</t>
  </si>
  <si>
    <t>CAU0241</t>
  </si>
  <si>
    <t>Controlar alertas en la herramienta informática de cobro activo</t>
  </si>
  <si>
    <t>Coordinación del grupo de cobro coactivo</t>
  </si>
  <si>
    <t>Fichas técnicas, Actas de comité y Resolución de depuración de cartera
Registro en herramienta informática</t>
  </si>
  <si>
    <t>CONS0064</t>
  </si>
  <si>
    <t xml:space="preserve">Iniciar depuración de cartera e inicio de proceso disciplinario </t>
  </si>
  <si>
    <t xml:space="preserve">Profesional asignado Grupo de cobro coactivo </t>
  </si>
  <si>
    <t xml:space="preserve">Actas de comité de cartera y remisión a Control interno disciplinario </t>
  </si>
  <si>
    <t>Realizar mesas de trabajo técnicas con los grupos de seguimiento y control y de gestión financiera</t>
  </si>
  <si>
    <t>Fichas técnicas de depuración conciliadas</t>
  </si>
  <si>
    <t>APO6RG0005</t>
  </si>
  <si>
    <t>CAU0242</t>
  </si>
  <si>
    <t xml:space="preserve">Herramienta informática
</t>
  </si>
  <si>
    <t>APO6RG0006</t>
  </si>
  <si>
    <t>CAUS0243</t>
  </si>
  <si>
    <t xml:space="preserve">Solicitar o reiterar a los procesos/dependencias la entrega oportuna de la información a actualizar </t>
  </si>
  <si>
    <t>Profesional designado Oficina Asesora Juridica</t>
  </si>
  <si>
    <t>Solicitar a los procesos la designación de un responsable para que consolide la información a nivel vicepresidencia y/o oficina</t>
  </si>
  <si>
    <t>Correo electronico</t>
  </si>
  <si>
    <t>APO7</t>
  </si>
  <si>
    <t>APO7 Gestión Documental</t>
  </si>
  <si>
    <t>APO7RG0001</t>
  </si>
  <si>
    <t>CAU0244</t>
  </si>
  <si>
    <t>Realizar mesas de trabajo de seguimiento al PINAR</t>
  </si>
  <si>
    <t>Coordinador del Grupo de servicios administrativos
Profesionales asignados</t>
  </si>
  <si>
    <t>CONS0066</t>
  </si>
  <si>
    <t xml:space="preserve">Revisar, ajustar y socializar los contenidos de los procedimientos e instructivos en materia de gestión documental </t>
  </si>
  <si>
    <t>Coordinador de Servicios Administrativos</t>
  </si>
  <si>
    <t>Procedimiento y documentación actualizada y socializada</t>
  </si>
  <si>
    <t>CAU0245</t>
  </si>
  <si>
    <t xml:space="preserve">Definir perfiles en la etapa precontractual para la vinculación </t>
  </si>
  <si>
    <t>Coordinador del grupo de servicios administrativos</t>
  </si>
  <si>
    <t>Estudio previos</t>
  </si>
  <si>
    <t>CAU0246</t>
  </si>
  <si>
    <t>Solicitar y articular el PINAR con las estrategias de la ANM y con PAA</t>
  </si>
  <si>
    <t>PAA de a vigencia con necesidades del PINAR</t>
  </si>
  <si>
    <t>APO7RG0002</t>
  </si>
  <si>
    <t>CAU0255</t>
  </si>
  <si>
    <t>Solicitar al Archivo General de la Nación asistencia técnica para capacitarse en temas de gestión documental (cuando se requiera)</t>
  </si>
  <si>
    <t>APO7RG0004</t>
  </si>
  <si>
    <t>CAU0252</t>
  </si>
  <si>
    <t>Incumplimiento de los lineamientos de cargue documental en el SGD por parte de funcionarios y contratistas</t>
  </si>
  <si>
    <t xml:space="preserve">Realizar mesas de trabajo con funcionarios y contratistas sobre los lineamientos para el cargue de las imágenes </t>
  </si>
  <si>
    <t>Coordinador del grupo de servicios administrativos
Profesionales asignados</t>
  </si>
  <si>
    <t>Actas/Listas de asistencia</t>
  </si>
  <si>
    <t>APO7RG0005</t>
  </si>
  <si>
    <t>Desconocimiento en los sistemas de información para la consulta y gestión documental</t>
  </si>
  <si>
    <t>'Realizar capacitaciónes a los usuarios frente al SGD</t>
  </si>
  <si>
    <t>APO7RG0006</t>
  </si>
  <si>
    <t>CAU0256</t>
  </si>
  <si>
    <t>Verificar necesidades de transferencias de cada vigencia y realizar seguimiento</t>
  </si>
  <si>
    <t>Listado de transferencias pendientes con seguimiento</t>
  </si>
  <si>
    <t>Programar y realizar capacitaciones a todos los procesos/dependencias  en la aplicación de las TRD</t>
  </si>
  <si>
    <t>Listas de asistencia
Invitaciones
Presentaciones</t>
  </si>
  <si>
    <t>CONS0067</t>
  </si>
  <si>
    <t xml:space="preserve">Adelantar subsanaciones y gestionar plan de acción o de mejoramiento </t>
  </si>
  <si>
    <t>Informes de visitas de seguimiento a los archivos de gestión</t>
  </si>
  <si>
    <t>CAU0259</t>
  </si>
  <si>
    <t xml:space="preserve">Solicitar apoyo profesional para que apoye el tema de gestión documental. </t>
  </si>
  <si>
    <t>Solicitud a la VAF
Plan anual de adquisiciones</t>
  </si>
  <si>
    <t>CAU0253</t>
  </si>
  <si>
    <t>Revisar, aprobar y socializar cronograma de visitas para la vigencia</t>
  </si>
  <si>
    <t>Actas
Listas de asistencia
Informe de visita</t>
  </si>
  <si>
    <t>Programar comisiones de la anualidad para ejecución de las visitas de gestión documental</t>
  </si>
  <si>
    <t>Archivo de programación y costeo de comisiones de la vigencia</t>
  </si>
  <si>
    <t>CAU0254</t>
  </si>
  <si>
    <t>Emitir comunicación a los jefes de proceso/dependencias sobre la reprogramación de las visitas y lineamientos para que adelanten la gestión desde cada PAR</t>
  </si>
  <si>
    <t>Correo electrónico
Lineamientos</t>
  </si>
  <si>
    <t>Realizar capacitaciones en la aplicación de las TRD y del SGD a todos los responsables del tema de gestión documental en cada proceso/dependencias</t>
  </si>
  <si>
    <t>Elaborar con oportunidad y socializar los informes de la vistas realizadas al archivo de gestión para que adelanten las correcciones necesarias</t>
  </si>
  <si>
    <t>Informes socializados</t>
  </si>
  <si>
    <t>APO7RG0007</t>
  </si>
  <si>
    <t>CAU0260</t>
  </si>
  <si>
    <t>Realizar seguimiento a las actividades de los equipos técnicos de gestión documental (Operador)</t>
  </si>
  <si>
    <t>Reporte diario entregado por el contratista
Reporte mensual</t>
  </si>
  <si>
    <t>Realizar la revisión de la Intervención técnica del archivo central a cargo del contratista</t>
  </si>
  <si>
    <t>Aval en los informes presentados por el contratista</t>
  </si>
  <si>
    <t>CONS0068</t>
  </si>
  <si>
    <t xml:space="preserve">Imposibilidad de reconstruir o recuperar  documentos </t>
  </si>
  <si>
    <t>Comunicar al Grupo de Control interno disciplinario las potenciales responsabilidades disciplinarias, fiscales o penales para que se de trámite o traslado según corresponda</t>
  </si>
  <si>
    <t>CAU0261</t>
  </si>
  <si>
    <t>Realizar seguimiento a la actualización de los inventarios por parte del los equipos técnicos de gestión documental (Operador)</t>
  </si>
  <si>
    <t>APO7RG0008</t>
  </si>
  <si>
    <t>CAU0262</t>
  </si>
  <si>
    <t>Adelantar proceso de contratación, con las especificaciones técnicas requeridas para garantizar un adecuado saneamiento ambiental del archivo de la ANM</t>
  </si>
  <si>
    <t>CONS0075</t>
  </si>
  <si>
    <t xml:space="preserve">Definir, socializar e implementar plan de contingencia para dar solución al tema. </t>
  </si>
  <si>
    <t>Plan de contingencia para atender necesidades</t>
  </si>
  <si>
    <t>CAU0263</t>
  </si>
  <si>
    <t xml:space="preserve">Aislar la documentación que cuenten con afectación biológica </t>
  </si>
  <si>
    <t>Acta</t>
  </si>
  <si>
    <t xml:space="preserve">Contratar el proceso de desinfección </t>
  </si>
  <si>
    <t>Contrato</t>
  </si>
  <si>
    <t>Diciembre 20 de 2023</t>
  </si>
  <si>
    <t>EVA</t>
  </si>
  <si>
    <t>EVA Evaluación, control y mejora</t>
  </si>
  <si>
    <t>EVA1RG0001</t>
  </si>
  <si>
    <t>CAU0269</t>
  </si>
  <si>
    <t>Falta de experiencia y/o conocimiento de los auditores</t>
  </si>
  <si>
    <t>Verificar la competencia de los auditores internos formados, y realizar la solicitud de formación a auditores para cada vigencia</t>
  </si>
  <si>
    <t>Coordinador Grupo de Planeación 
Profesional asignado en el grupo de Planeación</t>
  </si>
  <si>
    <t>Formato de verificación de la competencia del auditor
'Correo electrónico  Talento Humano</t>
  </si>
  <si>
    <t>CONS0072</t>
  </si>
  <si>
    <t>Formular y hacer seguimiento a acciones de mejora derivadas de las Auditoría Internas al SIG</t>
  </si>
  <si>
    <t>Acciones de mejora registradas en ISOLUCION</t>
  </si>
  <si>
    <t>CAU0270</t>
  </si>
  <si>
    <t>Falta de disposición del auditor y/o auditado</t>
  </si>
  <si>
    <t>Realizar procesos de sensibilización</t>
  </si>
  <si>
    <t>Profesional asignado en el grupo de Planeación</t>
  </si>
  <si>
    <t>Lista de asistencia y/o Presentación de preparación para la auditoría</t>
  </si>
  <si>
    <t>CAU0271</t>
  </si>
  <si>
    <t>Tiempo insuficiente para el desarrollo de la ejecutoría</t>
  </si>
  <si>
    <t xml:space="preserve">Elaborar y hacer seguimiento al cronograma de ejecución del plan de auditoría SIG </t>
  </si>
  <si>
    <t>Cronograma con seguimiento y/o correos electrónicos</t>
  </si>
  <si>
    <t>EVA1RG0002</t>
  </si>
  <si>
    <t>CAU0264</t>
  </si>
  <si>
    <t>Debilidades en la planeación, preparación y ejecución de las auditorías internas de gestión</t>
  </si>
  <si>
    <t>Solicitar al Grupo de Gestión del Talento Humano incluir dentro del PIC de cada vigencia capacitaciones para los servidores en temas de auditoría, o participación en las capacitaciones lideradas por el DAFP</t>
  </si>
  <si>
    <t xml:space="preserve">Jefe Oficina de Control Interno </t>
  </si>
  <si>
    <t>Correo electrónico 
Listas de asistencia a capacitaciones.</t>
  </si>
  <si>
    <t>Comunicar a la Alta Dirección</t>
  </si>
  <si>
    <t xml:space="preserve">Jefe Oficina de Control Interno
'Coordinador de Grupo de Planeación </t>
  </si>
  <si>
    <t>Conformar equipo interdisciplinario para la preparación y ejecución de las auditorías</t>
  </si>
  <si>
    <t>Correos electrónicos de activación de la auditoría y designación del equipo de auditoría</t>
  </si>
  <si>
    <t>CAU0265</t>
  </si>
  <si>
    <t>Insuficiente capacidad técnica, tecnológica, financiera y operativa para la ejecución de las auditorías internas de gestión</t>
  </si>
  <si>
    <t>Identificar y gestionar las necesidades técnica, tecnológica, financieras y operativas para la ejecución del plan anual de auditoría</t>
  </si>
  <si>
    <t>Plan Anual de Auditoría de cada vigencia
Plan Anual de Adquisiciones de la vigencia
Correos electrónicos</t>
  </si>
  <si>
    <t>EVA1RG0003</t>
  </si>
  <si>
    <t xml:space="preserve">Debilidades en la planeación, preparación y ejecución de las auditorías </t>
  </si>
  <si>
    <t>Conformar o contratar equipo auditor</t>
  </si>
  <si>
    <t xml:space="preserve">Coordinador del Grupo de Planeación </t>
  </si>
  <si>
    <t>Correos electrónicos de designación del equipo de auditoría</t>
  </si>
  <si>
    <t xml:space="preserve">Capacitar al equipo auditor cuando sean servidores de la ANM o socializar parámetros generales al tercero contratado para realizar las auditorias internas. </t>
  </si>
  <si>
    <t>Soportes de capacitación y/o socialización de parámetros</t>
  </si>
  <si>
    <t>CAU0266</t>
  </si>
  <si>
    <t>Debilidades en la redacción técnica de los hallazgos</t>
  </si>
  <si>
    <t>Aplicar filtros de revisión de los informes de auditoría por parte del auditor líder</t>
  </si>
  <si>
    <t xml:space="preserve">Coordinador del Grupo de Planeación
Profesional asignado </t>
  </si>
  <si>
    <t>Excel con el seguimiento de los informes de  auditoria con comentarios
Correos electrónicos cuando aplique</t>
  </si>
  <si>
    <t>EVA1RG0004</t>
  </si>
  <si>
    <t>CAU0267</t>
  </si>
  <si>
    <t>Demoras en la entrega de información necesaria para elaborar los informes de ley</t>
  </si>
  <si>
    <t>Sensibilizar a través del Comité institucional de Control interno sobre la conveniencia y oportunidad del cumplimiento de los informes de ley.</t>
  </si>
  <si>
    <t>Jefe Oficina de Control Interno</t>
  </si>
  <si>
    <t xml:space="preserve">1.Acta de Comité institucional de Control interno
2. Lista de asistencia al Comité
3. Presentación al Comité </t>
  </si>
  <si>
    <t>Coordinación de Talento Humano 
Oficina Asesora Jurídica
Vicepresidencia Administrativa y Financiera</t>
  </si>
  <si>
    <t>Disponer de un espacio en el SharePoint/carpeta compartida para que los procesos/dependencias puedan almacenar y entregar la información de manera oportuna.</t>
  </si>
  <si>
    <t>Espacio SharePoint/carpeta compartida</t>
  </si>
  <si>
    <t>Solicitar información con lapsos de tiempo suficiente para que los procesos/dependencias puedan preparar y recopilar la información</t>
  </si>
  <si>
    <t>Correo electrónico y/o memorandos</t>
  </si>
  <si>
    <t>CAU0268</t>
  </si>
  <si>
    <t>Insuficiente capacidad operativa para elaborar los informes de ley</t>
  </si>
  <si>
    <t xml:space="preserve">Revisar la distribución equitativa de tareas y asignar profesional responsable por tema </t>
  </si>
  <si>
    <t>Tablero de control de informes y distribuciones de tareas</t>
  </si>
  <si>
    <t>EVA1RG0005</t>
  </si>
  <si>
    <t>CAU0272</t>
  </si>
  <si>
    <t>Desconocimiento de la metodología de riesgos adoptada en la ANM</t>
  </si>
  <si>
    <t>Realizar seguimiento a la oportunidad y pertinencia en el reporte de monitoreo que realizan los procesos/dependencias de la Entidad a los riesgos</t>
  </si>
  <si>
    <t>Profesional Grupo de Planeación</t>
  </si>
  <si>
    <t>CAU0273</t>
  </si>
  <si>
    <t>Debilidades en la documentación de la evaluación de la eficacia de los controles realizada por la Oficina de Control Interno</t>
  </si>
  <si>
    <t>Revisar los informes elaborados por la OCI para verificar que se valore la eficacia de los controles aplicadas por los procesos, y retroalimentar el resultado de la revisión</t>
  </si>
  <si>
    <t>EVA1RG0006</t>
  </si>
  <si>
    <t>CAU0275</t>
  </si>
  <si>
    <t>Debilidades en la identificación de la causa raíz de las no conformidades, y en la planificación de los tiempos teniendo en cuenta la capacidad operativa del proceso/dependencia para gestionar las mejoras</t>
  </si>
  <si>
    <t>Realizar acompañamiento y asesoramiento a los procesos/dependencias en la definición de los planes de mejoramiento cuando se requiera</t>
  </si>
  <si>
    <t>Coordinación grupo de planeación
Profesional de Planeación</t>
  </si>
  <si>
    <t>Mesas de trabajo, correos electrónicos, planes cargados en ISOLUCION</t>
  </si>
  <si>
    <t>CAU0276</t>
  </si>
  <si>
    <t>Desconocimiento del procedimiento de acciones correctivas y de mejora</t>
  </si>
  <si>
    <t>Socializar a través de piezas comunicativas aspectos relacionados con la gestión de acciones correctivas y de mejora</t>
  </si>
  <si>
    <t>Correos electrónicos y correo Noticias ANM</t>
  </si>
  <si>
    <t xml:space="preserve">Generar reporte mensual de seguimiento al cumplimiento y vencimiento de las acciones de planes de mejoramiento </t>
  </si>
  <si>
    <t>Correos electrónicos y reportes ISOLUCION planes de mejoramiento</t>
  </si>
  <si>
    <t>EVA1RG0007</t>
  </si>
  <si>
    <t>CAU0277</t>
  </si>
  <si>
    <t>Debilidades en la identificación y seguimiento de salidas no conforme.</t>
  </si>
  <si>
    <t>Brindar asesoría y capacitación a los procesos /dependencias misionales en la gestión de salidas no conforme</t>
  </si>
  <si>
    <t>Profesional de Planeación asignado</t>
  </si>
  <si>
    <t>Correos electrónicos
Listas de asistencia</t>
  </si>
  <si>
    <t>CONS0070</t>
  </si>
  <si>
    <t>Revisar la pertinencia de la actualización del procedimiento</t>
  </si>
  <si>
    <t>Revisión de procedimiento evidenciando si se requiere o no realizar mejoras para su actualización.
Acta / listas de asistencia de sesiones para actualización de salidas no conforme con los procesos misionales
Salidas no conformes de los procesos misionales actualizados</t>
  </si>
  <si>
    <t xml:space="preserve">Revisar información de mapa de riesgos de los procesos misionales con el propósito de identificar posibles salidas no conformes </t>
  </si>
  <si>
    <t>CAU0278</t>
  </si>
  <si>
    <t>Debilidad en el reporte oportuno del seguimiento a las salidas no conformes</t>
  </si>
  <si>
    <t>Generar alertas a los procesos/dependencias  para realizar el reporte de seguimiento de salidas no conforme a los procesos misionales</t>
  </si>
  <si>
    <t>CAU0279</t>
  </si>
  <si>
    <t xml:space="preserve">Debilidad en la formulación de la acción definida para subsanar la salida no conforme. </t>
  </si>
  <si>
    <t xml:space="preserve">Acompañar al proceso misional en la identificación de la causa raíz de los hallazgos generados relacionados con las salidas no conforme cuando se requiera.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</si>
</sst>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4">
    <font>
      <sz val="11"/>
      <color theme="1"/>
      <name val="Calibri"/>
      <family val="2"/>
      <scheme val="minor"/>
    </font>
    <font>
      <sz val="14"/>
      <color theme="3" tint="-0.499984740745262"/>
      <name val="Arial Narrow"/>
      <family val="2"/>
    </font>
    <font>
      <sz val="14"/>
      <name val="Arial Narrow"/>
      <family val="2"/>
    </font>
    <font>
      <b/>
      <sz val="12"/>
      <name val="Arial Narrow"/>
      <family val="2"/>
    </font>
    <font>
      <b/>
      <sz val="14"/>
      <color theme="3" tint="-0.499984740745262"/>
      <name val="Arial Narrow"/>
      <family val="2"/>
    </font>
    <font>
      <b/>
      <sz val="16"/>
      <name val="Arial Narrow"/>
      <family val="2"/>
    </font>
    <font>
      <b/>
      <sz val="12"/>
      <color theme="3" tint="-0.499984740745262"/>
      <name val="Arial Narrow"/>
      <family val="2"/>
    </font>
    <font>
      <sz val="12"/>
      <name val="Arial Narrow"/>
      <family val="2"/>
    </font>
    <font>
      <sz val="12"/>
      <color theme="3" tint="-0.499984740745262"/>
      <name val="Arial Narrow"/>
      <family val="2"/>
    </font>
    <font>
      <sz val="12"/>
      <color theme="1"/>
      <name val="Arial Narrow"/>
      <family val="2"/>
    </font>
    <font>
      <sz val="12"/>
      <color rgb="FFFF0000"/>
      <name val="Arial Narrow"/>
      <family val="2"/>
    </font>
    <font>
      <sz val="14"/>
      <color theme="0"/>
      <name val="Arial Narrow"/>
      <family val="2"/>
    </font>
    <font>
      <sz val="12"/>
      <color theme="0"/>
      <name val="Arial Narrow"/>
      <family val="2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 Narrow"/>
      <family val="2"/>
    </font>
    <font>
      <sz val="11"/>
      <color theme="1"/>
      <name val="Aptos Narrow"/>
      <family val="2"/>
    </font>
    <font>
      <sz val="11"/>
      <color theme="1"/>
      <name val="Arial Narrow"/>
      <family val="2"/>
    </font>
    <font>
      <b/>
      <sz val="11"/>
      <name val="Calibri"/>
      <family val="2"/>
      <scheme val="minor"/>
    </font>
    <font>
      <sz val="12"/>
      <color rgb="FF222B35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EB9C"/>
      </patternFill>
    </fill>
    <fill>
      <patternFill patternType="solid">
        <fgColor rgb="FFFFFFFF"/>
        <bgColor indexed="64"/>
      </patternFill>
    </fill>
    <fill>
      <patternFill patternType="solid">
        <fgColor rgb="FFED7D3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4" fillId="9" borderId="0" applyNumberFormat="0" applyBorder="0" applyAlignment="0" applyProtection="0"/>
    <xf numFmtId="9" fontId="13" fillId="0" borderId="0" applyFont="0" applyFill="0" applyBorder="0" applyAlignment="0" applyProtection="0"/>
    <xf numFmtId="41" fontId="13" fillId="0" borderId="0" applyFont="0" applyFill="0" applyBorder="0" applyAlignment="0" applyProtection="0"/>
  </cellStyleXfs>
  <cellXfs count="336">
    <xf numFmtId="0" fontId="0" fillId="0" borderId="0" xfId="0"/>
    <xf numFmtId="0" fontId="1" fillId="2" borderId="0" xfId="0" applyFont="1" applyFill="1"/>
    <xf numFmtId="0" fontId="3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0" xfId="0" applyFont="1"/>
    <xf numFmtId="0" fontId="8" fillId="2" borderId="20" xfId="0" applyFont="1" applyFill="1" applyBorder="1" applyAlignment="1">
      <alignment horizontal="justify" vertical="center" wrapText="1"/>
    </xf>
    <xf numFmtId="0" fontId="8" fillId="2" borderId="17" xfId="0" applyFont="1" applyFill="1" applyBorder="1" applyAlignment="1">
      <alignment horizontal="justify" vertical="center" wrapText="1"/>
    </xf>
    <xf numFmtId="0" fontId="9" fillId="2" borderId="20" xfId="0" quotePrefix="1" applyFont="1" applyFill="1" applyBorder="1" applyAlignment="1">
      <alignment horizontal="justify" vertical="center" wrapText="1"/>
    </xf>
    <xf numFmtId="0" fontId="9" fillId="2" borderId="17" xfId="0" applyFont="1" applyFill="1" applyBorder="1" applyAlignment="1">
      <alignment horizontal="justify" vertical="center" wrapText="1"/>
    </xf>
    <xf numFmtId="0" fontId="7" fillId="0" borderId="20" xfId="0" applyFont="1" applyBorder="1" applyAlignment="1">
      <alignment vertical="center" wrapText="1"/>
    </xf>
    <xf numFmtId="0" fontId="8" fillId="2" borderId="17" xfId="0" quotePrefix="1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20" xfId="0" quotePrefix="1" applyFont="1" applyFill="1" applyBorder="1" applyAlignment="1">
      <alignment horizontal="left" vertical="center" wrapText="1"/>
    </xf>
    <xf numFmtId="0" fontId="8" fillId="0" borderId="20" xfId="0" applyFont="1" applyBorder="1" applyAlignment="1">
      <alignment vertical="center" wrapText="1"/>
    </xf>
    <xf numFmtId="0" fontId="7" fillId="0" borderId="20" xfId="0" applyFont="1" applyBorder="1" applyAlignment="1">
      <alignment horizontal="left" vertical="center" wrapText="1"/>
    </xf>
    <xf numFmtId="0" fontId="8" fillId="0" borderId="17" xfId="0" applyFont="1" applyBorder="1" applyAlignment="1">
      <alignment vertical="center" wrapText="1"/>
    </xf>
    <xf numFmtId="0" fontId="9" fillId="2" borderId="20" xfId="0" applyFont="1" applyFill="1" applyBorder="1" applyAlignment="1">
      <alignment horizontal="justify" vertical="center" wrapText="1"/>
    </xf>
    <xf numFmtId="0" fontId="7" fillId="2" borderId="20" xfId="0" applyFont="1" applyFill="1" applyBorder="1" applyAlignment="1">
      <alignment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7" fillId="2" borderId="17" xfId="0" quotePrefix="1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7" fillId="2" borderId="20" xfId="0" quotePrefix="1" applyFont="1" applyFill="1" applyBorder="1" applyAlignment="1">
      <alignment horizontal="justify" vertical="center" wrapText="1"/>
    </xf>
    <xf numFmtId="0" fontId="7" fillId="2" borderId="20" xfId="0" applyFont="1" applyFill="1" applyBorder="1" applyAlignment="1">
      <alignment horizontal="justify" vertical="center" wrapText="1"/>
    </xf>
    <xf numFmtId="0" fontId="8" fillId="0" borderId="2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justify" vertical="center" wrapText="1"/>
    </xf>
    <xf numFmtId="0" fontId="7" fillId="0" borderId="17" xfId="0" applyFont="1" applyBorder="1" applyAlignment="1">
      <alignment horizontal="justify" vertical="center" wrapText="1"/>
    </xf>
    <xf numFmtId="0" fontId="12" fillId="5" borderId="17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justify" vertical="center" wrapText="1"/>
    </xf>
    <xf numFmtId="0" fontId="12" fillId="6" borderId="2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justify" vertical="center" wrapText="1"/>
    </xf>
    <xf numFmtId="0" fontId="8" fillId="0" borderId="20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justify" vertical="center" wrapText="1"/>
    </xf>
    <xf numFmtId="0" fontId="7" fillId="10" borderId="20" xfId="0" applyFont="1" applyFill="1" applyBorder="1" applyAlignment="1">
      <alignment horizontal="justify" vertical="center" wrapText="1"/>
    </xf>
    <xf numFmtId="0" fontId="7" fillId="10" borderId="20" xfId="0" applyFont="1" applyFill="1" applyBorder="1" applyAlignment="1">
      <alignment vertical="center" wrapText="1"/>
    </xf>
    <xf numFmtId="0" fontId="8" fillId="7" borderId="2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8" fillId="5" borderId="20" xfId="0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center" vertical="center" wrapText="1"/>
    </xf>
    <xf numFmtId="0" fontId="7" fillId="0" borderId="20" xfId="0" quotePrefix="1" applyFont="1" applyBorder="1" applyAlignment="1">
      <alignment horizontal="justify" vertical="center" wrapText="1"/>
    </xf>
    <xf numFmtId="0" fontId="6" fillId="0" borderId="20" xfId="0" applyFont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 wrapText="1"/>
    </xf>
    <xf numFmtId="0" fontId="7" fillId="2" borderId="20" xfId="0" quotePrefix="1" applyFont="1" applyFill="1" applyBorder="1" applyAlignment="1">
      <alignment horizontal="left" vertical="center" wrapText="1"/>
    </xf>
    <xf numFmtId="0" fontId="7" fillId="2" borderId="17" xfId="0" quotePrefix="1" applyFont="1" applyFill="1" applyBorder="1" applyAlignment="1">
      <alignment horizontal="justify" vertical="center" wrapText="1"/>
    </xf>
    <xf numFmtId="0" fontId="7" fillId="2" borderId="13" xfId="0" applyFont="1" applyFill="1" applyBorder="1" applyAlignment="1">
      <alignment horizontal="justify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0" xfId="0" quotePrefix="1" applyFont="1" applyFill="1" applyBorder="1" applyAlignment="1">
      <alignment horizontal="justify" vertical="center" wrapText="1"/>
    </xf>
    <xf numFmtId="0" fontId="8" fillId="2" borderId="20" xfId="0" applyFont="1" applyFill="1" applyBorder="1" applyAlignment="1">
      <alignment vertical="center" wrapText="1"/>
    </xf>
    <xf numFmtId="0" fontId="8" fillId="2" borderId="17" xfId="0" quotePrefix="1" applyFont="1" applyFill="1" applyBorder="1" applyAlignment="1">
      <alignment horizontal="justify" vertical="center" wrapText="1"/>
    </xf>
    <xf numFmtId="0" fontId="7" fillId="0" borderId="20" xfId="0" quotePrefix="1" applyFont="1" applyBorder="1" applyAlignment="1">
      <alignment horizontal="center" vertical="center" wrapText="1"/>
    </xf>
    <xf numFmtId="0" fontId="8" fillId="2" borderId="20" xfId="0" quotePrefix="1" applyFont="1" applyFill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7" fillId="2" borderId="20" xfId="0" quotePrefix="1" applyFont="1" applyFill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0" borderId="17" xfId="0" applyBorder="1"/>
    <xf numFmtId="0" fontId="7" fillId="0" borderId="17" xfId="0" applyFont="1" applyBorder="1" applyAlignment="1">
      <alignment horizontal="left" vertical="center" wrapText="1"/>
    </xf>
    <xf numFmtId="0" fontId="7" fillId="0" borderId="20" xfId="0" quotePrefix="1" applyFont="1" applyBorder="1" applyAlignment="1">
      <alignment horizontal="left" vertical="center" wrapText="1"/>
    </xf>
    <xf numFmtId="0" fontId="9" fillId="0" borderId="20" xfId="0" applyFont="1" applyBorder="1" applyAlignment="1">
      <alignment horizontal="center"/>
    </xf>
    <xf numFmtId="0" fontId="9" fillId="0" borderId="20" xfId="0" applyFont="1" applyBorder="1"/>
    <xf numFmtId="0" fontId="7" fillId="0" borderId="17" xfId="0" quotePrefix="1" applyFont="1" applyBorder="1" applyAlignment="1">
      <alignment horizontal="left" vertical="center" wrapText="1"/>
    </xf>
    <xf numFmtId="0" fontId="7" fillId="0" borderId="20" xfId="0" quotePrefix="1" applyFont="1" applyBorder="1" applyAlignment="1">
      <alignment vertical="center" wrapText="1"/>
    </xf>
    <xf numFmtId="0" fontId="7" fillId="0" borderId="20" xfId="1" applyFont="1" applyFill="1" applyBorder="1" applyAlignment="1">
      <alignment horizontal="left" vertical="center" wrapText="1"/>
    </xf>
    <xf numFmtId="0" fontId="7" fillId="0" borderId="20" xfId="1" quotePrefix="1" applyFont="1" applyFill="1" applyBorder="1" applyAlignment="1">
      <alignment vertical="center" wrapText="1"/>
    </xf>
    <xf numFmtId="0" fontId="7" fillId="0" borderId="20" xfId="1" applyFont="1" applyFill="1" applyBorder="1" applyAlignment="1">
      <alignment vertical="center" wrapText="1"/>
    </xf>
    <xf numFmtId="0" fontId="0" fillId="0" borderId="20" xfId="0" applyBorder="1" applyAlignment="1">
      <alignment vertical="center"/>
    </xf>
    <xf numFmtId="0" fontId="0" fillId="0" borderId="20" xfId="0" applyBorder="1" applyAlignment="1">
      <alignment vertical="center" wrapText="1"/>
    </xf>
    <xf numFmtId="0" fontId="7" fillId="2" borderId="20" xfId="0" applyFont="1" applyFill="1" applyBorder="1" applyAlignment="1">
      <alignment horizontal="justify" vertical="top" wrapText="1"/>
    </xf>
    <xf numFmtId="0" fontId="7" fillId="0" borderId="17" xfId="1" applyFont="1" applyFill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8" fillId="0" borderId="20" xfId="0" applyFont="1" applyBorder="1" applyAlignment="1">
      <alignment vertical="center"/>
    </xf>
    <xf numFmtId="0" fontId="18" fillId="0" borderId="20" xfId="0" applyFont="1" applyBorder="1" applyAlignment="1">
      <alignment horizontal="left" vertical="center"/>
    </xf>
    <xf numFmtId="0" fontId="18" fillId="0" borderId="20" xfId="0" applyFont="1" applyBorder="1" applyAlignment="1">
      <alignment horizontal="center"/>
    </xf>
    <xf numFmtId="0" fontId="18" fillId="0" borderId="17" xfId="0" applyFont="1" applyBorder="1" applyAlignment="1">
      <alignment vertical="center" wrapText="1"/>
    </xf>
    <xf numFmtId="0" fontId="18" fillId="0" borderId="17" xfId="0" applyFont="1" applyBorder="1" applyAlignment="1">
      <alignment vertical="center"/>
    </xf>
    <xf numFmtId="0" fontId="18" fillId="0" borderId="17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center"/>
    </xf>
    <xf numFmtId="0" fontId="2" fillId="2" borderId="0" xfId="0" applyFont="1" applyFill="1"/>
    <xf numFmtId="0" fontId="19" fillId="0" borderId="0" xfId="0" applyFont="1" applyAlignment="1">
      <alignment horizontal="center" vertical="center" wrapText="1"/>
    </xf>
    <xf numFmtId="0" fontId="2" fillId="0" borderId="0" xfId="0" applyFont="1"/>
    <xf numFmtId="0" fontId="1" fillId="2" borderId="20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8" fillId="7" borderId="22" xfId="0" applyFont="1" applyFill="1" applyBorder="1" applyAlignment="1">
      <alignment horizontal="center" vertical="center" wrapText="1"/>
    </xf>
    <xf numFmtId="0" fontId="8" fillId="8" borderId="17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9" fillId="2" borderId="20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 wrapText="1"/>
    </xf>
    <xf numFmtId="0" fontId="7" fillId="2" borderId="19" xfId="0" applyFont="1" applyFill="1" applyBorder="1" applyAlignment="1">
      <alignment horizontal="justify" vertical="center" wrapText="1"/>
    </xf>
    <xf numFmtId="0" fontId="7" fillId="2" borderId="19" xfId="0" quotePrefix="1" applyFont="1" applyFill="1" applyBorder="1" applyAlignment="1">
      <alignment horizontal="justify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7" fillId="0" borderId="17" xfId="1" quotePrefix="1" applyFont="1" applyFill="1" applyBorder="1" applyAlignment="1">
      <alignment vertical="center" wrapText="1"/>
    </xf>
    <xf numFmtId="0" fontId="7" fillId="0" borderId="22" xfId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/>
    </xf>
    <xf numFmtId="0" fontId="21" fillId="0" borderId="17" xfId="0" applyFont="1" applyBorder="1"/>
    <xf numFmtId="0" fontId="20" fillId="0" borderId="17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9" fontId="7" fillId="5" borderId="20" xfId="0" applyNumberFormat="1" applyFont="1" applyFill="1" applyBorder="1" applyAlignment="1">
      <alignment horizontal="center" vertical="center" wrapText="1"/>
    </xf>
    <xf numFmtId="0" fontId="7" fillId="0" borderId="17" xfId="0" quotePrefix="1" applyFont="1" applyBorder="1" applyAlignment="1">
      <alignment horizontal="justify" vertical="center" wrapText="1"/>
    </xf>
    <xf numFmtId="0" fontId="9" fillId="2" borderId="17" xfId="0" quotePrefix="1" applyFont="1" applyFill="1" applyBorder="1" applyAlignment="1">
      <alignment horizontal="justify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8" fillId="2" borderId="22" xfId="0" quotePrefix="1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justify" vertical="center" wrapText="1"/>
    </xf>
    <xf numFmtId="0" fontId="7" fillId="2" borderId="35" xfId="0" applyFont="1" applyFill="1" applyBorder="1" applyAlignment="1">
      <alignment horizontal="justify" vertical="center" wrapText="1"/>
    </xf>
    <xf numFmtId="0" fontId="7" fillId="2" borderId="34" xfId="0" applyFont="1" applyFill="1" applyBorder="1" applyAlignment="1">
      <alignment horizontal="justify" vertical="center" wrapText="1"/>
    </xf>
    <xf numFmtId="0" fontId="7" fillId="2" borderId="2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left" vertical="center"/>
    </xf>
    <xf numFmtId="0" fontId="3" fillId="0" borderId="22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8" fillId="2" borderId="0" xfId="0" applyFont="1" applyFill="1"/>
    <xf numFmtId="0" fontId="9" fillId="2" borderId="20" xfId="0" quotePrefix="1" applyFont="1" applyFill="1" applyBorder="1" applyAlignment="1">
      <alignment vertical="center" wrapText="1"/>
    </xf>
    <xf numFmtId="0" fontId="9" fillId="2" borderId="20" xfId="0" quotePrefix="1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8" fillId="0" borderId="20" xfId="0" quotePrefix="1" applyFont="1" applyBorder="1" applyAlignment="1">
      <alignment horizontal="justify" vertical="center" wrapText="1"/>
    </xf>
    <xf numFmtId="0" fontId="6" fillId="0" borderId="20" xfId="0" applyFont="1" applyBorder="1" applyAlignment="1">
      <alignment horizontal="justify" vertical="center" wrapText="1"/>
    </xf>
    <xf numFmtId="0" fontId="8" fillId="0" borderId="20" xfId="0" quotePrefix="1" applyFont="1" applyBorder="1" applyAlignment="1">
      <alignment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4" borderId="20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3" fillId="4" borderId="20" xfId="1" applyFont="1" applyFill="1" applyBorder="1" applyAlignment="1">
      <alignment horizontal="center" vertical="center"/>
    </xf>
    <xf numFmtId="0" fontId="3" fillId="4" borderId="17" xfId="1" applyFont="1" applyFill="1" applyBorder="1" applyAlignment="1">
      <alignment horizontal="center" vertical="center"/>
    </xf>
    <xf numFmtId="0" fontId="22" fillId="4" borderId="20" xfId="0" applyFont="1" applyFill="1" applyBorder="1" applyAlignment="1">
      <alignment horizontal="center" vertical="center"/>
    </xf>
    <xf numFmtId="0" fontId="3" fillId="4" borderId="17" xfId="0" quotePrefix="1" applyFont="1" applyFill="1" applyBorder="1" applyAlignment="1">
      <alignment horizontal="center" vertical="center" wrapText="1"/>
    </xf>
    <xf numFmtId="0" fontId="23" fillId="0" borderId="22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17" xfId="0" quotePrefix="1" applyFont="1" applyFill="1" applyBorder="1" applyAlignment="1">
      <alignment horizontal="center" vertical="center" wrapText="1"/>
    </xf>
    <xf numFmtId="0" fontId="7" fillId="2" borderId="22" xfId="0" quotePrefix="1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justify" vertical="center" wrapText="1"/>
    </xf>
    <xf numFmtId="0" fontId="7" fillId="0" borderId="20" xfId="0" applyFont="1" applyBorder="1" applyAlignment="1">
      <alignment horizontal="center" vertical="center" wrapText="1"/>
    </xf>
    <xf numFmtId="0" fontId="8" fillId="7" borderId="20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justify"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8" fillId="0" borderId="20" xfId="0" quotePrefix="1" applyFont="1" applyBorder="1" applyAlignment="1">
      <alignment horizontal="justify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7" fillId="2" borderId="20" xfId="0" quotePrefix="1" applyFont="1" applyFill="1" applyBorder="1" applyAlignment="1">
      <alignment horizontal="justify" vertical="center" wrapText="1"/>
    </xf>
    <xf numFmtId="0" fontId="8" fillId="7" borderId="17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8" fillId="7" borderId="22" xfId="0" applyFont="1" applyFill="1" applyBorder="1" applyAlignment="1">
      <alignment horizontal="center" vertical="center" wrapText="1"/>
    </xf>
    <xf numFmtId="0" fontId="7" fillId="0" borderId="17" xfId="1" quotePrefix="1" applyFont="1" applyFill="1" applyBorder="1" applyAlignment="1">
      <alignment horizontal="center" vertical="center" wrapText="1"/>
    </xf>
    <xf numFmtId="0" fontId="7" fillId="0" borderId="19" xfId="1" quotePrefix="1" applyFont="1" applyFill="1" applyBorder="1" applyAlignment="1">
      <alignment horizontal="center" vertical="center" wrapText="1"/>
    </xf>
    <xf numFmtId="0" fontId="7" fillId="0" borderId="22" xfId="1" quotePrefix="1" applyFont="1" applyFill="1" applyBorder="1" applyAlignment="1">
      <alignment horizontal="center" vertical="center" wrapText="1"/>
    </xf>
    <xf numFmtId="0" fontId="3" fillId="4" borderId="17" xfId="1" applyFont="1" applyFill="1" applyBorder="1" applyAlignment="1">
      <alignment horizontal="center" vertical="center"/>
    </xf>
    <xf numFmtId="0" fontId="3" fillId="4" borderId="19" xfId="1" applyFont="1" applyFill="1" applyBorder="1" applyAlignment="1">
      <alignment horizontal="center" vertical="center"/>
    </xf>
    <xf numFmtId="0" fontId="3" fillId="4" borderId="22" xfId="1" applyFont="1" applyFill="1" applyBorder="1" applyAlignment="1">
      <alignment horizontal="center" vertical="center"/>
    </xf>
    <xf numFmtId="9" fontId="7" fillId="11" borderId="17" xfId="0" applyNumberFormat="1" applyFont="1" applyFill="1" applyBorder="1" applyAlignment="1">
      <alignment horizontal="center" vertical="center" wrapText="1"/>
    </xf>
    <xf numFmtId="9" fontId="7" fillId="11" borderId="19" xfId="0" applyNumberFormat="1" applyFont="1" applyFill="1" applyBorder="1" applyAlignment="1">
      <alignment horizontal="center" vertical="center" wrapText="1"/>
    </xf>
    <xf numFmtId="9" fontId="7" fillId="11" borderId="22" xfId="0" applyNumberFormat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 wrapText="1"/>
    </xf>
    <xf numFmtId="0" fontId="7" fillId="0" borderId="19" xfId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 wrapText="1"/>
    </xf>
    <xf numFmtId="0" fontId="8" fillId="8" borderId="17" xfId="0" applyFont="1" applyFill="1" applyBorder="1" applyAlignment="1">
      <alignment horizontal="center" vertical="center" wrapText="1"/>
    </xf>
    <xf numFmtId="0" fontId="8" fillId="8" borderId="22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8" fillId="11" borderId="17" xfId="0" applyFont="1" applyFill="1" applyBorder="1" applyAlignment="1">
      <alignment horizontal="center" vertical="center" wrapText="1"/>
    </xf>
    <xf numFmtId="0" fontId="8" fillId="11" borderId="19" xfId="0" applyFont="1" applyFill="1" applyBorder="1" applyAlignment="1">
      <alignment horizontal="center" vertical="center" wrapText="1"/>
    </xf>
    <xf numFmtId="0" fontId="8" fillId="11" borderId="22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7" fillId="0" borderId="17" xfId="0" quotePrefix="1" applyFont="1" applyBorder="1" applyAlignment="1">
      <alignment horizontal="left" vertical="center" wrapText="1"/>
    </xf>
    <xf numFmtId="0" fontId="7" fillId="0" borderId="22" xfId="0" quotePrefix="1" applyFont="1" applyBorder="1" applyAlignment="1">
      <alignment horizontal="left" vertical="center" wrapText="1"/>
    </xf>
    <xf numFmtId="0" fontId="7" fillId="0" borderId="19" xfId="0" applyFont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8" fillId="2" borderId="17" xfId="0" quotePrefix="1" applyFont="1" applyFill="1" applyBorder="1" applyAlignment="1">
      <alignment horizontal="center" vertical="center" wrapText="1"/>
    </xf>
    <xf numFmtId="0" fontId="8" fillId="2" borderId="19" xfId="0" quotePrefix="1" applyFont="1" applyFill="1" applyBorder="1" applyAlignment="1">
      <alignment horizontal="center" vertical="center" wrapText="1"/>
    </xf>
    <xf numFmtId="0" fontId="8" fillId="2" borderId="22" xfId="0" quotePrefix="1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7" fillId="0" borderId="17" xfId="0" quotePrefix="1" applyFont="1" applyBorder="1" applyAlignment="1">
      <alignment horizontal="center" vertical="center" wrapText="1"/>
    </xf>
    <xf numFmtId="0" fontId="7" fillId="0" borderId="22" xfId="0" quotePrefix="1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7" fillId="0" borderId="19" xfId="0" quotePrefix="1" applyFont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left" vertical="center" wrapText="1"/>
    </xf>
    <xf numFmtId="0" fontId="8" fillId="11" borderId="20" xfId="0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8" fillId="0" borderId="20" xfId="0" applyFont="1" applyBorder="1" applyAlignment="1">
      <alignment horizontal="left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7" fillId="0" borderId="20" xfId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8" fillId="2" borderId="20" xfId="0" applyFont="1" applyFill="1" applyBorder="1" applyAlignment="1">
      <alignment horizontal="left" vertical="center" wrapText="1"/>
    </xf>
    <xf numFmtId="0" fontId="7" fillId="0" borderId="20" xfId="0" applyFont="1" applyBorder="1" applyAlignment="1">
      <alignment horizontal="justify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2" fillId="6" borderId="20" xfId="0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9" fontId="7" fillId="4" borderId="20" xfId="0" applyNumberFormat="1" applyFont="1" applyFill="1" applyBorder="1" applyAlignment="1">
      <alignment horizontal="center" vertical="center" wrapText="1"/>
    </xf>
    <xf numFmtId="9" fontId="7" fillId="4" borderId="17" xfId="0" applyNumberFormat="1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7" fillId="7" borderId="20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7" fillId="0" borderId="20" xfId="0" quotePrefix="1" applyFont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justify" vertical="center" wrapText="1"/>
    </xf>
    <xf numFmtId="0" fontId="7" fillId="2" borderId="17" xfId="0" applyFont="1" applyFill="1" applyBorder="1" applyAlignment="1">
      <alignment horizontal="justify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7" fillId="0" borderId="20" xfId="0" quotePrefix="1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 wrapText="1"/>
    </xf>
    <xf numFmtId="0" fontId="10" fillId="7" borderId="20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4" borderId="20" xfId="0" applyFont="1" applyFill="1" applyBorder="1" applyAlignment="1">
      <alignment horizontal="center" vertical="center"/>
    </xf>
    <xf numFmtId="0" fontId="22" fillId="4" borderId="17" xfId="0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7" fillId="0" borderId="20" xfId="0" quotePrefix="1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" fillId="4" borderId="30" xfId="1" applyFont="1" applyFill="1" applyBorder="1" applyAlignment="1">
      <alignment horizontal="center" vertical="center"/>
    </xf>
    <xf numFmtId="0" fontId="3" fillId="4" borderId="32" xfId="1" applyFont="1" applyFill="1" applyBorder="1" applyAlignment="1">
      <alignment horizontal="center" vertical="center"/>
    </xf>
    <xf numFmtId="0" fontId="3" fillId="4" borderId="31" xfId="1" applyFont="1" applyFill="1" applyBorder="1" applyAlignment="1">
      <alignment horizontal="center" vertical="center"/>
    </xf>
    <xf numFmtId="9" fontId="7" fillId="5" borderId="17" xfId="0" applyNumberFormat="1" applyFont="1" applyFill="1" applyBorder="1" applyAlignment="1">
      <alignment horizontal="center" vertical="center" wrapText="1"/>
    </xf>
    <xf numFmtId="9" fontId="7" fillId="5" borderId="19" xfId="0" applyNumberFormat="1" applyFont="1" applyFill="1" applyBorder="1" applyAlignment="1">
      <alignment horizontal="center" vertical="center" wrapText="1"/>
    </xf>
    <xf numFmtId="9" fontId="7" fillId="5" borderId="22" xfId="0" applyNumberFormat="1" applyFont="1" applyFill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12" fillId="7" borderId="20" xfId="0" applyFont="1" applyFill="1" applyBorder="1" applyAlignment="1">
      <alignment horizontal="center" vertical="center" wrapText="1"/>
    </xf>
    <xf numFmtId="0" fontId="8" fillId="2" borderId="20" xfId="0" quotePrefix="1" applyFont="1" applyFill="1" applyBorder="1" applyAlignment="1">
      <alignment horizontal="justify" vertical="center" wrapText="1"/>
    </xf>
  </cellXfs>
  <cellStyles count="4">
    <cellStyle name="Millares [0] 2" xfId="3" xr:uid="{18C0BC99-7748-4995-8B90-53F31426DDD4}"/>
    <cellStyle name="Neutral" xfId="1" builtinId="28"/>
    <cellStyle name="Normal" xfId="0" builtinId="0"/>
    <cellStyle name="Porcentaje 2" xfId="2" xr:uid="{54E5E50B-629C-4197-947B-CD0F49AF7AA8}"/>
  </cellStyles>
  <dxfs count="5">
    <dxf>
      <font>
        <color theme="3" tint="-0.499984740745262"/>
      </font>
      <fill>
        <patternFill>
          <bgColor rgb="FF92D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3" tint="-0.499984740745262"/>
      </font>
      <fill>
        <patternFill>
          <bgColor rgb="FFFFFF00"/>
        </patternFill>
      </fill>
    </dxf>
    <dxf>
      <font>
        <color theme="3" tint="-0.499984740745262"/>
      </font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4</xdr:row>
      <xdr:rowOff>28575</xdr:rowOff>
    </xdr:from>
    <xdr:to>
      <xdr:col>8</xdr:col>
      <xdr:colOff>11206</xdr:colOff>
      <xdr:row>5</xdr:row>
      <xdr:rowOff>0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557BFE08-F448-4FCE-B130-26FBF3CA3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94081" y="11239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695325</xdr:colOff>
      <xdr:row>0</xdr:row>
      <xdr:rowOff>107513</xdr:rowOff>
    </xdr:from>
    <xdr:to>
      <xdr:col>3</xdr:col>
      <xdr:colOff>342900</xdr:colOff>
      <xdr:row>2</xdr:row>
      <xdr:rowOff>228600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64FF1187-983E-43BE-A1B2-ADB4D1A56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5031"/>
        <a:stretch>
          <a:fillRect/>
        </a:stretch>
      </xdr:blipFill>
      <xdr:spPr bwMode="auto">
        <a:xfrm>
          <a:off x="1933575" y="107513"/>
          <a:ext cx="3114675" cy="578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espachoMinistro\Oficina%20de%20Planeacion\027-PLAN%20ANTICORRUPCION%20Y%20DE%20ATENCI&#211;N%20AL%20CIUDADANO\2017\2.%20Formulaci&#243;n%20PAAC%202017\Racionalizacion%20de%20tr&#225;mite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ulma%20gil\Dropbox\PC\Downloads\Matrices%202024\1.%20Gestion%20%202024\MIS4%20Regalias%20RGesti&#243;n%20ajustes%20vigencia%202024Regal&#237;a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ulma%20gil\Dropbox\PC\Downloads\Matrices%202024\1.%20Gestion%20%202024\MIS4%20Seguimiento%20y%20control%20-%20Modificaci&#243;n%20T&#237;tulos%20RGesti&#243;n%20ajustada%20_HW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ulma%20gil\Dropbox\PC\Downloads\Matrices%202024\1.%20Gestion%20%202024\MIS4%20Seguimiento%20y%20control%20Fiscalizaci&#243;n%20RGesti&#243;n%202024%20Final%20V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ulma%20gil\Dropbox\PC\Downloads\Matrices%202024\1.%20Gestion%20%202024\MIS5%20Seguridad%20Minera%20RGesti&#243;n%20ajustes%20vigencia%20202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ulma%20gil\Dropbox\PC\Downloads\Matrices%202024\1.%20Gestion%20%202024\APO1%20Adquisicion%20Bienes%20y%20Servicios%20Riesgos%20Gestion%20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Back%20up%20ANM\Mapa%20de%20riesgos\2022\MR%20Gesti&#243;n\APO3%20Gestion%20Financiera%20Riesgos%20Gestion%202022%20Final%20V2%200902202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ulma%20gil\Dropbox\PC\Downloads\Matrices%202024\1.%20Gestion%20%202024\APO6%20Gesti&#243;n%20Jur&#237;dica%20Riesgos%20Gestion%20202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M%202023\RIESGOS\APO7%20Gestion%20Documental%20Riesgos%202023\APO7%20Gestion%20Documental%20Riesgos%20de%20Gestion%20Final%202023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M%202023\RIESGOS\EVA%20Evaluaci&#243;n%20Control%20y%20Mejora%202023\EVA%20Evaluacion%20Control%20y%20Mejora%20RGestion%202023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espachoMinistro\Oficina%20de%20Planeacion\027-PLAN%20ANTICORRUPCION%20Y%20DE%20ATENCI&#211;N%20AL%20CIUDADANO\2016\2.%20Formatos%20Plan%20Anticorrupcion\Racionalizacion%20de%20tr&#225;mites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prada\Configuraci&#243;n%20local\Archivos%20temporales%20de%20Internet\Content.Outlook\U0N9MWXX\Estrategias%20de%20racionalizaci&#243;n%20de%20tr&#225;mites%20naci&#243;n%2017Ju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espachoMinistro\Oficina%20de%20Planeacion\008%20-SIGI\2017\3.%20SAR%20-%20RIESGOS\Mapas%202017\20170317%20MR%20Poblacione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ulma%20gil\Dropbox\PC\Downloads\Matrices%202024\1.%20Gestion%20%202024\EST1%20Planeaci&#243;n%20Estrat&#233;gica%20%20Riesgos%20Gesti&#243;n%202024%20P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ulma%20gil\Dropbox\PC\Downloads\Matrices%202024\1.%20Gestion%20%202024\EST1%20Planeaci&#243;n%20Estrat&#233;gica%20Riesgos%20Gestion%20SGC%202023%20Final%20V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ulma%20gil\Dropbox\PC\Downloads\Matrices%202024\1.%20Gestion%20%202024\MIS1%20Delimitaci&#243;n%20Promocion%20RGestion%202024%20Final%20V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ulma%20gil\Dropbox\PC\Downloads\Matrices%202024\1.%20Gestion%20%202024\MIS2%20Gesti&#243;n%20Inversion%20Minera%20Riesgos%20Gestion%202023%20Final%20V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ulma%20gil\Dropbox\PC\Downloads\Matrices%202024\1.%20Gestion%20%202024\MIS3%20Generaci&#243;n%20T&#237;tulos%20Mineros%20Riesgos%20Gestion%200712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/>
      <sheetData sheetId="1">
        <row r="10">
          <cell r="D10" t="str">
            <v>CONS0022</v>
          </cell>
          <cell r="E10" t="str">
            <v>Afectación de la captación de las regalías y contraprestaciones económicas a favor del Estado</v>
          </cell>
        </row>
        <row r="11">
          <cell r="D11"/>
          <cell r="E11"/>
        </row>
        <row r="12">
          <cell r="D12" t="str">
            <v>CONS0006</v>
          </cell>
          <cell r="E12" t="str">
            <v>Potenciales responsabilidades disciplinarias, fiscales o penales</v>
          </cell>
        </row>
        <row r="13">
          <cell r="D13" t="str">
            <v>CONS0030</v>
          </cell>
          <cell r="E13" t="str">
            <v>Interrupción del proceso de comercialización y exportación de minerales</v>
          </cell>
        </row>
        <row r="14">
          <cell r="D14" t="str">
            <v>CONS0029</v>
          </cell>
          <cell r="E14" t="str">
            <v>Aumento de la informalidad minera o aumento de la cultura de incumplimiento de obligaciones mineras</v>
          </cell>
        </row>
        <row r="15">
          <cell r="D15" t="str">
            <v>CONS0074</v>
          </cell>
          <cell r="E15" t="str">
            <v xml:space="preserve">PQRS de los Entes Territoriales por la disminución en la transferencia de las Regalías. </v>
          </cell>
        </row>
        <row r="16">
          <cell r="D16"/>
          <cell r="E16"/>
        </row>
        <row r="17">
          <cell r="D17"/>
          <cell r="E17"/>
        </row>
        <row r="22">
          <cell r="L22"/>
          <cell r="M22"/>
        </row>
        <row r="23">
          <cell r="L23"/>
          <cell r="M23"/>
        </row>
        <row r="24">
          <cell r="L24"/>
          <cell r="M24"/>
        </row>
        <row r="25">
          <cell r="L25"/>
          <cell r="M25"/>
        </row>
        <row r="26">
          <cell r="L26"/>
          <cell r="M26"/>
        </row>
        <row r="27">
          <cell r="L27"/>
          <cell r="M27"/>
        </row>
        <row r="28">
          <cell r="L28"/>
          <cell r="M28"/>
        </row>
        <row r="29">
          <cell r="L29"/>
          <cell r="M29"/>
        </row>
        <row r="30">
          <cell r="L30" t="str">
            <v>CAU0110</v>
          </cell>
          <cell r="M30" t="str">
            <v>Información de declaración y liquidación de regalías inoportuna y posibles errores en la liquidación por parte del titular</v>
          </cell>
        </row>
        <row r="31">
          <cell r="L31"/>
          <cell r="M31"/>
        </row>
        <row r="32">
          <cell r="L32"/>
          <cell r="M32"/>
        </row>
        <row r="33">
          <cell r="L33" t="str">
            <v>CAU0111</v>
          </cell>
          <cell r="M33" t="str">
            <v>Errores en la determinación de la distribución de regalías a los beneficiarios</v>
          </cell>
        </row>
        <row r="34">
          <cell r="L34" t="str">
            <v>CAU0112</v>
          </cell>
          <cell r="M34" t="str">
            <v>Problemas en el sistema Websafi</v>
          </cell>
        </row>
        <row r="35">
          <cell r="L35"/>
          <cell r="M35"/>
        </row>
        <row r="36">
          <cell r="L36"/>
          <cell r="M36"/>
        </row>
        <row r="37">
          <cell r="L37"/>
          <cell r="M37"/>
        </row>
        <row r="38">
          <cell r="L38" t="str">
            <v>CAU0122</v>
          </cell>
          <cell r="M38" t="str">
            <v>Errores en los datos necesarios para liquidación del canon</v>
          </cell>
        </row>
        <row r="39">
          <cell r="L39" t="str">
            <v>CAU0123</v>
          </cell>
          <cell r="M39" t="str">
            <v>Demoras en la causación del canon superficiario</v>
          </cell>
        </row>
        <row r="40">
          <cell r="L40" t="str">
            <v>CAU0124</v>
          </cell>
          <cell r="M40" t="str">
            <v>Pago recibidos por otras contraprestaciones económicas sin identificar</v>
          </cell>
        </row>
        <row r="41">
          <cell r="L41" t="str">
            <v>CAU0151</v>
          </cell>
          <cell r="M41" t="str">
            <v>Errores en la caracterización de la cartera</v>
          </cell>
        </row>
        <row r="42">
          <cell r="L42"/>
          <cell r="M42"/>
        </row>
        <row r="43">
          <cell r="L43"/>
          <cell r="M43"/>
        </row>
        <row r="44">
          <cell r="L44" t="str">
            <v>CAU0117</v>
          </cell>
          <cell r="M44" t="str">
            <v>Errores en la verificación de documentos entregados para visto bueno VUCE</v>
          </cell>
        </row>
        <row r="45">
          <cell r="L45" t="str">
            <v>CAU0118</v>
          </cell>
          <cell r="M45" t="str">
            <v>Plataforma VUCE indisponible para generar el visto bueno</v>
          </cell>
        </row>
        <row r="46">
          <cell r="L46" t="str">
            <v>CAU0119</v>
          </cell>
          <cell r="M46" t="str">
            <v>Incumplimiento de los requisitos para visto bueno VUCE</v>
          </cell>
        </row>
        <row r="47">
          <cell r="L47"/>
          <cell r="M47"/>
        </row>
        <row r="48">
          <cell r="L48"/>
          <cell r="M48"/>
        </row>
        <row r="49">
          <cell r="L49" t="str">
            <v>CAU0120</v>
          </cell>
          <cell r="M49" t="str">
            <v>Incumplimiento y/o extemporaneidad de los requisitos para inscripción en RUCOM</v>
          </cell>
        </row>
        <row r="50">
          <cell r="L50" t="str">
            <v>CAU0121</v>
          </cell>
          <cell r="M50" t="str">
            <v>Fallas en la plataforma RUCOM</v>
          </cell>
        </row>
        <row r="51">
          <cell r="L51"/>
          <cell r="M51"/>
        </row>
        <row r="52">
          <cell r="L52"/>
          <cell r="M52"/>
        </row>
        <row r="53">
          <cell r="L53"/>
          <cell r="M53"/>
        </row>
        <row r="54">
          <cell r="L54"/>
          <cell r="M54"/>
        </row>
        <row r="55">
          <cell r="L55"/>
          <cell r="M55"/>
        </row>
        <row r="60">
          <cell r="C60" t="str">
            <v>MIS4RG0008</v>
          </cell>
          <cell r="D60" t="str">
            <v xml:space="preserve">Disminución de los ingresos de los beneficiarios del Sistema General de Regalías producto de la distribución </v>
          </cell>
        </row>
        <row r="61">
          <cell r="C61"/>
          <cell r="D61"/>
        </row>
        <row r="62">
          <cell r="C62" t="str">
            <v>MIS4RG0009</v>
          </cell>
          <cell r="D62" t="str">
            <v xml:space="preserve">Disminución de los ingresos de la ANM por concepto de contraprestaciones económicas </v>
          </cell>
        </row>
        <row r="63">
          <cell r="C63"/>
          <cell r="D63"/>
        </row>
        <row r="64">
          <cell r="C64"/>
          <cell r="D64"/>
        </row>
        <row r="65">
          <cell r="C65" t="str">
            <v>MIS4RG0010</v>
          </cell>
          <cell r="D65" t="str">
            <v>Afectación en el procedimiento de fiscalización y de cobro de la Entidad</v>
          </cell>
        </row>
        <row r="66">
          <cell r="C66"/>
          <cell r="D66"/>
        </row>
        <row r="67">
          <cell r="C67"/>
          <cell r="D67"/>
        </row>
        <row r="68">
          <cell r="C68" t="str">
            <v>MIS4RG0011</v>
          </cell>
          <cell r="D68" t="str">
            <v>Inoportunidad en los tramites de solicitud de visto bueno a la exportación de minerales a través de la Ventanilla Única de Comercio Exterior - VUCE</v>
          </cell>
        </row>
        <row r="69">
          <cell r="C69"/>
          <cell r="D69"/>
        </row>
        <row r="70">
          <cell r="C70"/>
          <cell r="D70"/>
        </row>
        <row r="71">
          <cell r="C71" t="str">
            <v>MIS4RG0012</v>
          </cell>
          <cell r="D71" t="str">
            <v xml:space="preserve">Inoportunidad en las evaluaciones para la inscprición en Registro Unico de Comercializadores de Minerales - RUCOM </v>
          </cell>
        </row>
        <row r="72">
          <cell r="C72"/>
          <cell r="D72"/>
        </row>
        <row r="73">
          <cell r="C73"/>
          <cell r="D73"/>
        </row>
        <row r="74">
          <cell r="C74"/>
          <cell r="D74"/>
        </row>
        <row r="75">
          <cell r="C75"/>
          <cell r="D75"/>
        </row>
        <row r="76">
          <cell r="C76"/>
          <cell r="D76"/>
        </row>
        <row r="77">
          <cell r="C77"/>
          <cell r="D77"/>
        </row>
        <row r="78">
          <cell r="C78"/>
          <cell r="D78"/>
        </row>
        <row r="79">
          <cell r="C79"/>
          <cell r="D79"/>
        </row>
        <row r="80">
          <cell r="C80"/>
          <cell r="D80"/>
        </row>
        <row r="81">
          <cell r="C81"/>
          <cell r="D81"/>
        </row>
      </sheetData>
      <sheetData sheetId="2"/>
      <sheetData sheetId="3"/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/>
      <sheetData sheetId="1">
        <row r="29">
          <cell r="L29" t="str">
            <v>CAU0089</v>
          </cell>
          <cell r="M29" t="str">
            <v>Recurso humano insuficiente, y sin los conocimientos idoneos</v>
          </cell>
        </row>
        <row r="30">
          <cell r="L30" t="str">
            <v>CAU0090</v>
          </cell>
          <cell r="M30" t="str">
            <v xml:space="preserve">Desactualización de  la información  de los expedientes mineros en los sistemas de información de la Entidad  </v>
          </cell>
        </row>
        <row r="31">
          <cell r="L31" t="str">
            <v>CAU0091</v>
          </cell>
          <cell r="M31" t="str">
            <v>Demoras en el proceso de notificaciones</v>
          </cell>
        </row>
        <row r="32">
          <cell r="L32"/>
          <cell r="M32"/>
        </row>
        <row r="33">
          <cell r="L33" t="str">
            <v>CAU0092</v>
          </cell>
          <cell r="M33" t="str">
            <v>Demoras de la VSCSM en el envío de  los insumos técnicos o jurídicos de los tramites compartidos para   darles continuidad</v>
          </cell>
        </row>
        <row r="34">
          <cell r="L34"/>
          <cell r="M34"/>
        </row>
        <row r="35">
          <cell r="L35"/>
          <cell r="M35"/>
        </row>
        <row r="36">
          <cell r="L36"/>
          <cell r="M36"/>
        </row>
        <row r="37">
          <cell r="L37"/>
          <cell r="M37"/>
        </row>
        <row r="38">
          <cell r="L38"/>
          <cell r="M38"/>
        </row>
        <row r="39">
          <cell r="L39"/>
          <cell r="M39"/>
        </row>
        <row r="40">
          <cell r="L40"/>
          <cell r="M40"/>
        </row>
        <row r="41">
          <cell r="L41"/>
          <cell r="M41"/>
        </row>
        <row r="42">
          <cell r="L42"/>
          <cell r="M42"/>
        </row>
        <row r="43">
          <cell r="L43"/>
          <cell r="M43"/>
        </row>
        <row r="44">
          <cell r="L44"/>
          <cell r="M44"/>
        </row>
        <row r="45">
          <cell r="L45"/>
          <cell r="M45"/>
        </row>
        <row r="46">
          <cell r="L46"/>
          <cell r="M46"/>
        </row>
        <row r="47">
          <cell r="L47"/>
          <cell r="M47"/>
        </row>
        <row r="48">
          <cell r="L48"/>
          <cell r="M48"/>
        </row>
        <row r="49">
          <cell r="L49"/>
          <cell r="M49"/>
        </row>
        <row r="50">
          <cell r="L50"/>
          <cell r="M50"/>
        </row>
        <row r="51">
          <cell r="L51"/>
          <cell r="M51"/>
        </row>
        <row r="52">
          <cell r="L52"/>
          <cell r="M52"/>
        </row>
        <row r="53">
          <cell r="L53"/>
          <cell r="M53"/>
        </row>
        <row r="54">
          <cell r="L54"/>
          <cell r="M54"/>
        </row>
        <row r="55">
          <cell r="L55"/>
          <cell r="M55"/>
        </row>
        <row r="56">
          <cell r="L56"/>
          <cell r="M56"/>
        </row>
        <row r="57">
          <cell r="L57"/>
          <cell r="M57"/>
        </row>
        <row r="58">
          <cell r="L58"/>
          <cell r="M58"/>
        </row>
        <row r="59">
          <cell r="L59"/>
          <cell r="M59"/>
        </row>
        <row r="60">
          <cell r="L60"/>
          <cell r="M60"/>
        </row>
        <row r="61">
          <cell r="L61"/>
          <cell r="M61"/>
        </row>
        <row r="62">
          <cell r="L62"/>
          <cell r="M62"/>
        </row>
        <row r="63">
          <cell r="L63"/>
          <cell r="M63"/>
        </row>
        <row r="64">
          <cell r="L64"/>
          <cell r="M64"/>
        </row>
        <row r="65">
          <cell r="L65"/>
          <cell r="M65"/>
        </row>
        <row r="66">
          <cell r="L66"/>
          <cell r="M66"/>
        </row>
        <row r="67">
          <cell r="L67"/>
          <cell r="M67"/>
        </row>
        <row r="68">
          <cell r="L68"/>
          <cell r="M68"/>
        </row>
        <row r="69">
          <cell r="L69"/>
          <cell r="M69"/>
        </row>
        <row r="70">
          <cell r="L70"/>
          <cell r="M70"/>
        </row>
        <row r="71">
          <cell r="L71"/>
          <cell r="M71"/>
        </row>
        <row r="72">
          <cell r="L72"/>
          <cell r="M72"/>
        </row>
        <row r="73">
          <cell r="L73"/>
          <cell r="M73"/>
        </row>
        <row r="78">
          <cell r="C78" t="str">
            <v>MIS4RG00001</v>
          </cell>
          <cell r="D78" t="str">
            <v>Desactualización de la realidad jurídica del Título Minero</v>
          </cell>
        </row>
        <row r="79">
          <cell r="C79"/>
          <cell r="D79"/>
        </row>
        <row r="80">
          <cell r="C80"/>
          <cell r="D80"/>
        </row>
        <row r="81">
          <cell r="C81"/>
          <cell r="D81"/>
        </row>
        <row r="82">
          <cell r="C82"/>
          <cell r="D82"/>
        </row>
        <row r="83">
          <cell r="C83"/>
          <cell r="D83"/>
        </row>
        <row r="84">
          <cell r="C84"/>
          <cell r="D84"/>
        </row>
        <row r="85">
          <cell r="C85"/>
          <cell r="D85"/>
        </row>
        <row r="86">
          <cell r="C86"/>
          <cell r="D86"/>
        </row>
        <row r="87">
          <cell r="C87"/>
          <cell r="D87"/>
        </row>
        <row r="88">
          <cell r="C88"/>
          <cell r="D88"/>
        </row>
        <row r="89">
          <cell r="C89"/>
          <cell r="D89"/>
        </row>
        <row r="90">
          <cell r="C90"/>
          <cell r="D90"/>
        </row>
        <row r="91">
          <cell r="C91"/>
          <cell r="D91"/>
        </row>
        <row r="92">
          <cell r="C92"/>
          <cell r="D92"/>
        </row>
        <row r="93">
          <cell r="C93"/>
          <cell r="D93"/>
        </row>
        <row r="94">
          <cell r="C94"/>
          <cell r="D94"/>
        </row>
        <row r="95">
          <cell r="C95"/>
          <cell r="D95"/>
        </row>
        <row r="96">
          <cell r="C96"/>
          <cell r="D96"/>
        </row>
        <row r="97">
          <cell r="C97"/>
          <cell r="D97"/>
        </row>
        <row r="98">
          <cell r="C98"/>
          <cell r="D98"/>
        </row>
        <row r="99">
          <cell r="C99"/>
          <cell r="D99"/>
        </row>
        <row r="100">
          <cell r="C100"/>
          <cell r="D100"/>
        </row>
        <row r="101">
          <cell r="C101"/>
          <cell r="D101"/>
        </row>
        <row r="102">
          <cell r="C102"/>
          <cell r="D102"/>
        </row>
        <row r="103">
          <cell r="C103"/>
          <cell r="D103"/>
        </row>
        <row r="104">
          <cell r="C104"/>
          <cell r="D104"/>
        </row>
        <row r="105">
          <cell r="C105"/>
          <cell r="D105"/>
        </row>
        <row r="106">
          <cell r="C106"/>
          <cell r="D106"/>
        </row>
        <row r="107">
          <cell r="C107"/>
          <cell r="D107"/>
        </row>
        <row r="108">
          <cell r="C108"/>
          <cell r="D108"/>
        </row>
        <row r="109">
          <cell r="C109"/>
          <cell r="D109"/>
        </row>
        <row r="110">
          <cell r="C110"/>
          <cell r="D110"/>
        </row>
        <row r="111">
          <cell r="C111"/>
          <cell r="D111"/>
        </row>
        <row r="112">
          <cell r="C112"/>
          <cell r="D112"/>
        </row>
        <row r="113">
          <cell r="C113"/>
          <cell r="D113"/>
        </row>
        <row r="114">
          <cell r="C114"/>
          <cell r="D114"/>
        </row>
        <row r="115">
          <cell r="C115"/>
          <cell r="D115"/>
        </row>
        <row r="116">
          <cell r="C116"/>
          <cell r="D116"/>
        </row>
        <row r="117">
          <cell r="C117"/>
          <cell r="D117"/>
        </row>
        <row r="118">
          <cell r="C118"/>
          <cell r="D118"/>
        </row>
        <row r="119">
          <cell r="C119"/>
          <cell r="D119"/>
        </row>
        <row r="120">
          <cell r="C120"/>
          <cell r="D120"/>
        </row>
        <row r="121">
          <cell r="C121"/>
          <cell r="D121"/>
        </row>
        <row r="122">
          <cell r="C122"/>
          <cell r="D122"/>
        </row>
        <row r="123">
          <cell r="C123"/>
          <cell r="D123"/>
        </row>
        <row r="124">
          <cell r="C124"/>
          <cell r="D124"/>
        </row>
      </sheetData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/>
      <sheetData sheetId="1">
        <row r="23">
          <cell r="L23"/>
          <cell r="M23"/>
        </row>
        <row r="24">
          <cell r="L24"/>
          <cell r="M24"/>
        </row>
        <row r="25">
          <cell r="L25"/>
          <cell r="M25"/>
        </row>
        <row r="26">
          <cell r="L26"/>
          <cell r="M26"/>
        </row>
        <row r="27">
          <cell r="L27"/>
          <cell r="M27"/>
        </row>
        <row r="28">
          <cell r="L28" t="str">
            <v>CAU0001</v>
          </cell>
          <cell r="M28" t="str">
            <v>Falta de personal, recursos y condiciones en el territorio para cumplir con la función</v>
          </cell>
        </row>
        <row r="29">
          <cell r="L29" t="str">
            <v>CAU0100</v>
          </cell>
          <cell r="M29" t="str">
            <v>Incumplimiento del procedimiento establecido para la evaluación documental</v>
          </cell>
        </row>
        <row r="30">
          <cell r="L30"/>
          <cell r="M30"/>
        </row>
        <row r="31">
          <cell r="L31"/>
          <cell r="M31"/>
        </row>
        <row r="32">
          <cell r="L32" t="str">
            <v>CAU0101</v>
          </cell>
          <cell r="M32" t="str">
            <v>Fuerza mayor o caso fortuito que impidan la realización de la inspección de campo</v>
          </cell>
        </row>
        <row r="33">
          <cell r="L33" t="str">
            <v>CAU0093</v>
          </cell>
          <cell r="M33" t="str">
            <v>Recurso humano sin los conocimientos suficientes</v>
          </cell>
        </row>
        <row r="34">
          <cell r="L34"/>
          <cell r="M34"/>
        </row>
        <row r="35">
          <cell r="L35" t="str">
            <v>CAU0094</v>
          </cell>
          <cell r="M35" t="str">
            <v>Debilidades en la implementación del procedimiento que impidan detectar o identificar no conformidades en los aspectos técnicos, ambientales, de seguridad e higiene minera en los títulos mineros</v>
          </cell>
        </row>
        <row r="36">
          <cell r="L36"/>
          <cell r="M36"/>
        </row>
        <row r="37">
          <cell r="L37" t="str">
            <v>CAU0098</v>
          </cell>
          <cell r="M37" t="str">
            <v>Cambios en la programación y ejecución de las inspecciones de campo</v>
          </cell>
        </row>
        <row r="38">
          <cell r="L38"/>
          <cell r="M38"/>
        </row>
        <row r="39">
          <cell r="L39"/>
          <cell r="M39"/>
        </row>
        <row r="40">
          <cell r="L40" t="str">
            <v>CAU0096</v>
          </cell>
          <cell r="M40" t="str">
            <v>Inobservancia de los abogados de la información contenida en los informes técnicos</v>
          </cell>
        </row>
        <row r="41">
          <cell r="L41" t="str">
            <v>CAU0108</v>
          </cell>
          <cell r="M41" t="str">
            <v>Incumplimiento del procedimiento establecido para las inspecciones,  la evaluación documental y atención de trámites así como imposición de sanciones.</v>
          </cell>
        </row>
        <row r="42">
          <cell r="L42"/>
          <cell r="M42"/>
        </row>
        <row r="43">
          <cell r="L43"/>
          <cell r="M43"/>
        </row>
        <row r="44">
          <cell r="L44" t="str">
            <v>CAU0099</v>
          </cell>
          <cell r="M44" t="str">
            <v>Indebida motivación en los actos administrativos, verificación de los datos generales del acto administrativo, observancia de la información contenida en los informes técnicos, y coherencia en la aplicación de la norma en la sustentación de la sanción</v>
          </cell>
        </row>
        <row r="45">
          <cell r="L45"/>
          <cell r="M45"/>
        </row>
        <row r="46">
          <cell r="L46"/>
          <cell r="M46"/>
        </row>
        <row r="47">
          <cell r="L47" t="str">
            <v>CAU0022</v>
          </cell>
          <cell r="M47" t="str">
            <v>Inoportunidad en la evaluación documental y verificación del vencimiento de los plazos establecidos para atender  los requerimientos</v>
          </cell>
        </row>
        <row r="48">
          <cell r="L48"/>
          <cell r="M48"/>
        </row>
        <row r="49">
          <cell r="L49"/>
          <cell r="M49"/>
        </row>
        <row r="50">
          <cell r="L50"/>
          <cell r="M50"/>
        </row>
        <row r="51">
          <cell r="L51"/>
          <cell r="M51"/>
        </row>
        <row r="52">
          <cell r="L52"/>
          <cell r="M52"/>
        </row>
        <row r="102">
          <cell r="C102" t="str">
            <v>MIS4RG0004</v>
          </cell>
          <cell r="D102" t="str">
            <v>Incumplimiento de las funciones y metas misionales de fiscalización</v>
          </cell>
        </row>
        <row r="103">
          <cell r="C103"/>
          <cell r="D103"/>
        </row>
        <row r="104">
          <cell r="C104"/>
          <cell r="D104"/>
        </row>
        <row r="105">
          <cell r="C105"/>
          <cell r="D105"/>
        </row>
        <row r="106">
          <cell r="C106"/>
          <cell r="D106"/>
        </row>
        <row r="107">
          <cell r="C107"/>
          <cell r="D107"/>
        </row>
        <row r="108">
          <cell r="C108"/>
          <cell r="D108"/>
        </row>
        <row r="109">
          <cell r="C109" t="str">
            <v>MIS4RG0005</v>
          </cell>
          <cell r="D109" t="str">
            <v>Inadecuada programación y ejecución de las inspecciones de campo que impidan la detección de incumplimiento por parte del titular minero en las obligaciones del decreto de seguridad e higiene minera; obligaciones de inversión social; y obligaciones técnicas y jurídicas.</v>
          </cell>
        </row>
        <row r="110">
          <cell r="C110"/>
          <cell r="D110"/>
        </row>
        <row r="111">
          <cell r="C111"/>
          <cell r="D111"/>
        </row>
        <row r="112">
          <cell r="C112"/>
          <cell r="D112"/>
        </row>
        <row r="113">
          <cell r="C113"/>
          <cell r="D113"/>
        </row>
        <row r="114">
          <cell r="C114"/>
          <cell r="D114"/>
        </row>
        <row r="115">
          <cell r="C115"/>
          <cell r="D115"/>
        </row>
        <row r="116">
          <cell r="C116" t="str">
            <v>MIS4RG0006</v>
          </cell>
          <cell r="D116" t="str">
            <v xml:space="preserve">Expedición de actos administrativos sancionatorio sin la debida motivación.
</v>
          </cell>
        </row>
        <row r="117">
          <cell r="C117"/>
          <cell r="D117"/>
        </row>
        <row r="118">
          <cell r="C118"/>
          <cell r="D118"/>
        </row>
        <row r="119">
          <cell r="C119"/>
          <cell r="D119"/>
        </row>
        <row r="120">
          <cell r="C120"/>
          <cell r="D120"/>
        </row>
        <row r="121">
          <cell r="C121"/>
          <cell r="D121"/>
        </row>
        <row r="122">
          <cell r="C122" t="str">
            <v>MIS4RG0007</v>
          </cell>
          <cell r="D122" t="str">
            <v xml:space="preserve">Incumplimiento de las obligaciones contractuales por parte de los titulares mineros  </v>
          </cell>
        </row>
        <row r="123">
          <cell r="C123"/>
          <cell r="D123"/>
        </row>
        <row r="124">
          <cell r="C124"/>
          <cell r="D124"/>
        </row>
        <row r="125">
          <cell r="C125"/>
          <cell r="D125"/>
        </row>
        <row r="126">
          <cell r="C126"/>
          <cell r="D126"/>
        </row>
        <row r="127">
          <cell r="C127"/>
          <cell r="D127"/>
        </row>
        <row r="128">
          <cell r="C128"/>
          <cell r="D128"/>
        </row>
        <row r="129">
          <cell r="C129"/>
          <cell r="D129"/>
        </row>
        <row r="130">
          <cell r="C130"/>
          <cell r="D130"/>
        </row>
        <row r="131">
          <cell r="C131"/>
          <cell r="D131"/>
        </row>
        <row r="132">
          <cell r="C132"/>
          <cell r="D132"/>
        </row>
        <row r="133">
          <cell r="C133"/>
          <cell r="D133"/>
        </row>
        <row r="134">
          <cell r="C134"/>
          <cell r="D134"/>
        </row>
        <row r="135">
          <cell r="C135"/>
          <cell r="D135"/>
        </row>
        <row r="136">
          <cell r="C136"/>
          <cell r="D136"/>
        </row>
        <row r="137">
          <cell r="C137"/>
          <cell r="D137"/>
        </row>
        <row r="138">
          <cell r="C138"/>
          <cell r="D138"/>
        </row>
      </sheetData>
      <sheetData sheetId="2"/>
      <sheetData sheetId="3"/>
      <sheetData sheetId="4"/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/>
      <sheetData sheetId="1">
        <row r="9">
          <cell r="D9" t="str">
            <v>CONS0033</v>
          </cell>
          <cell r="E9" t="str">
            <v>Potenciales demandas o acciones judiciales contra la ANM por fallas en el servicio</v>
          </cell>
        </row>
        <row r="10">
          <cell r="D10"/>
          <cell r="E10"/>
        </row>
        <row r="11">
          <cell r="D11" t="str">
            <v>CONS0035</v>
          </cell>
          <cell r="E11" t="str">
            <v>Emergencias sin atender</v>
          </cell>
        </row>
        <row r="12">
          <cell r="D12" t="str">
            <v>CONS0050</v>
          </cell>
          <cell r="E12" t="str">
            <v>Aumento de la probabilidad de ocurrencia de accidentes</v>
          </cell>
        </row>
        <row r="13">
          <cell r="D13"/>
          <cell r="E13"/>
        </row>
        <row r="14">
          <cell r="D14" t="str">
            <v>CONS0036</v>
          </cell>
          <cell r="E14" t="str">
            <v xml:space="preserve">Problemas en la atención de emergencias, realización de cursos y actividades de fiscalización </v>
          </cell>
        </row>
        <row r="15">
          <cell r="D15"/>
          <cell r="E15"/>
        </row>
        <row r="16">
          <cell r="D16" t="str">
            <v>CONS0037</v>
          </cell>
          <cell r="E16" t="str">
            <v>Fallas del equipo que pueda ocasionar lesiones o muerte</v>
          </cell>
        </row>
        <row r="17">
          <cell r="D17"/>
          <cell r="E17"/>
        </row>
        <row r="23">
          <cell r="L23"/>
          <cell r="M23"/>
        </row>
        <row r="24">
          <cell r="L24"/>
          <cell r="M24"/>
        </row>
        <row r="25">
          <cell r="L25"/>
          <cell r="M25"/>
        </row>
        <row r="26">
          <cell r="L26"/>
          <cell r="M26"/>
        </row>
        <row r="27">
          <cell r="L27" t="str">
            <v>CAU0099</v>
          </cell>
          <cell r="M27" t="str">
            <v xml:space="preserve">Falta de capacidad operativa y de disponibilidad de recursos para realizar las visitas </v>
          </cell>
        </row>
        <row r="28">
          <cell r="L28"/>
          <cell r="M28"/>
        </row>
        <row r="29">
          <cell r="L29" t="str">
            <v>CAU0001</v>
          </cell>
          <cell r="M29" t="str">
            <v xml:space="preserve">Situaciones de orden publico, infraestructura vial u otros eventos fortuitos que impidan realizar la visita </v>
          </cell>
        </row>
        <row r="30">
          <cell r="L30"/>
          <cell r="M30"/>
        </row>
        <row r="31">
          <cell r="L31" t="str">
            <v>CAU0013</v>
          </cell>
          <cell r="M31" t="str">
            <v>Priorización de otras actividades que impiden ejecutar lo planeado, o aplazamiento de capacitaciones programadas por atención de emergencias</v>
          </cell>
        </row>
        <row r="32">
          <cell r="L32" t="str">
            <v>CAU0002</v>
          </cell>
          <cell r="M32" t="str">
            <v>Falta de capacidad operativa</v>
          </cell>
        </row>
        <row r="33">
          <cell r="L33"/>
          <cell r="M33"/>
        </row>
        <row r="34">
          <cell r="L34"/>
          <cell r="M34"/>
        </row>
        <row r="35">
          <cell r="L35"/>
          <cell r="M35"/>
        </row>
        <row r="36">
          <cell r="L36" t="str">
            <v>CAU0153</v>
          </cell>
          <cell r="M36" t="str">
            <v>Falta de personal para  inscripcion  a los cursos de SSM</v>
          </cell>
        </row>
        <row r="37">
          <cell r="L37" t="str">
            <v>CAU0152</v>
          </cell>
          <cell r="M37" t="str">
            <v>Intermitencia en el funcionamiento del aplicativo (Sistema de Fiscalizacion -cursos) debido a daños de funcionamiento del mismo.</v>
          </cell>
        </row>
        <row r="38">
          <cell r="L38" t="str">
            <v>CAU0129</v>
          </cell>
          <cell r="M38" t="str">
            <v>Falta de insumos para hacer el mantenimiento de los equipos</v>
          </cell>
        </row>
        <row r="39">
          <cell r="L39" t="str">
            <v>CAU0130</v>
          </cell>
          <cell r="M39" t="str">
            <v>Falta de disponibilidad  de profesionales que realizan el mantenimiento de equipos de salvamento</v>
          </cell>
        </row>
        <row r="40">
          <cell r="L40" t="str">
            <v>CAU0131</v>
          </cell>
          <cell r="M40" t="str">
            <v>Falta de conocimiento de las personas para realizar el mantenimiento</v>
          </cell>
        </row>
        <row r="41">
          <cell r="L41"/>
          <cell r="M41"/>
        </row>
        <row r="42">
          <cell r="L42" t="str">
            <v>CAU0127</v>
          </cell>
          <cell r="M42" t="str">
            <v>Imposibilidad de acceso del equipo de la ANM a la zona de la emergencia, y distancia considerable entre el lugar de la emergencia y la ubicación del equipo de atención</v>
          </cell>
        </row>
        <row r="43">
          <cell r="L43" t="str">
            <v>CAU0128</v>
          </cell>
          <cell r="M43" t="str">
            <v>Falta de disponibilidad de los profesionales ANM y equipos para la atención de emergencias</v>
          </cell>
        </row>
        <row r="44">
          <cell r="L44"/>
          <cell r="M44"/>
        </row>
        <row r="45">
          <cell r="L45"/>
          <cell r="M45"/>
        </row>
        <row r="46">
          <cell r="L46"/>
          <cell r="M46"/>
        </row>
        <row r="47">
          <cell r="L47" t="str">
            <v>CAU0150</v>
          </cell>
          <cell r="M47" t="str">
            <v>Situaciones de orden publico, infraestructura vial u otros eventos fortuitos o técnicos;  ilicitud de la explotación durante el desarrollo de la investigación que impidan su realización.</v>
          </cell>
        </row>
        <row r="48">
          <cell r="L48" t="str">
            <v>CAU0151</v>
          </cell>
          <cell r="M48" t="str">
            <v>Falta de disponibilidad de recursos financieros, humanos</v>
          </cell>
        </row>
        <row r="49">
          <cell r="L49"/>
          <cell r="M49"/>
        </row>
        <row r="50">
          <cell r="L50"/>
          <cell r="M50"/>
        </row>
        <row r="51">
          <cell r="L51"/>
          <cell r="M51"/>
        </row>
        <row r="52">
          <cell r="L52"/>
          <cell r="M52"/>
        </row>
        <row r="53">
          <cell r="L53"/>
          <cell r="M53"/>
        </row>
        <row r="54">
          <cell r="L54"/>
          <cell r="M54"/>
        </row>
        <row r="55">
          <cell r="L55"/>
          <cell r="M55"/>
        </row>
        <row r="56">
          <cell r="L56"/>
          <cell r="M56"/>
        </row>
        <row r="57">
          <cell r="L57"/>
          <cell r="M57"/>
        </row>
        <row r="58">
          <cell r="L58"/>
          <cell r="M58"/>
        </row>
        <row r="59">
          <cell r="L59"/>
          <cell r="M59"/>
        </row>
        <row r="60">
          <cell r="L60"/>
          <cell r="M60"/>
        </row>
        <row r="61">
          <cell r="L61"/>
          <cell r="M61"/>
        </row>
        <row r="62">
          <cell r="L62"/>
          <cell r="M62"/>
        </row>
        <row r="63">
          <cell r="L63"/>
          <cell r="M63"/>
        </row>
        <row r="64">
          <cell r="L64"/>
          <cell r="M64"/>
        </row>
        <row r="65">
          <cell r="L65"/>
          <cell r="M65"/>
        </row>
        <row r="66">
          <cell r="L66"/>
          <cell r="M66"/>
        </row>
        <row r="67">
          <cell r="L67"/>
          <cell r="M67"/>
        </row>
        <row r="68">
          <cell r="L68"/>
          <cell r="M68"/>
        </row>
        <row r="69">
          <cell r="L69"/>
          <cell r="M69"/>
        </row>
        <row r="70">
          <cell r="L70"/>
          <cell r="M70"/>
        </row>
        <row r="71">
          <cell r="L71"/>
          <cell r="M71"/>
        </row>
        <row r="72">
          <cell r="L72"/>
          <cell r="M72"/>
        </row>
        <row r="73">
          <cell r="L73"/>
          <cell r="M73"/>
        </row>
        <row r="74">
          <cell r="L74"/>
          <cell r="M74"/>
        </row>
        <row r="75">
          <cell r="L75"/>
          <cell r="M75"/>
        </row>
        <row r="76">
          <cell r="L76"/>
          <cell r="M76"/>
        </row>
        <row r="77">
          <cell r="L77"/>
          <cell r="M77"/>
        </row>
        <row r="78">
          <cell r="L78"/>
          <cell r="M78"/>
        </row>
        <row r="79">
          <cell r="L79"/>
          <cell r="M79"/>
        </row>
        <row r="80">
          <cell r="L80"/>
          <cell r="M80"/>
        </row>
        <row r="81">
          <cell r="L81"/>
          <cell r="M81"/>
        </row>
        <row r="82">
          <cell r="L82"/>
          <cell r="M82"/>
        </row>
        <row r="83">
          <cell r="L83"/>
          <cell r="M83"/>
        </row>
        <row r="84">
          <cell r="L84"/>
          <cell r="M84"/>
        </row>
        <row r="85">
          <cell r="L85"/>
          <cell r="M85"/>
        </row>
        <row r="86">
          <cell r="L86"/>
          <cell r="M86"/>
        </row>
        <row r="87">
          <cell r="L87"/>
          <cell r="M87"/>
        </row>
        <row r="88">
          <cell r="L88"/>
          <cell r="M88"/>
        </row>
        <row r="89">
          <cell r="L89"/>
          <cell r="M89"/>
        </row>
        <row r="90">
          <cell r="L90"/>
          <cell r="M90"/>
        </row>
        <row r="91">
          <cell r="L91"/>
          <cell r="M91"/>
        </row>
        <row r="92">
          <cell r="L92"/>
          <cell r="M92"/>
        </row>
        <row r="93">
          <cell r="L93"/>
          <cell r="M93"/>
        </row>
        <row r="94">
          <cell r="L94"/>
          <cell r="M94"/>
        </row>
        <row r="95">
          <cell r="L95"/>
          <cell r="M95"/>
        </row>
        <row r="96">
          <cell r="L96"/>
          <cell r="M96"/>
        </row>
        <row r="97">
          <cell r="L97"/>
          <cell r="M97"/>
        </row>
        <row r="98">
          <cell r="L98"/>
          <cell r="M98"/>
        </row>
        <row r="99">
          <cell r="L99"/>
          <cell r="M99"/>
        </row>
        <row r="100">
          <cell r="L100"/>
          <cell r="M100"/>
        </row>
        <row r="101">
          <cell r="L101"/>
          <cell r="M101"/>
        </row>
        <row r="102">
          <cell r="L102"/>
          <cell r="M102"/>
        </row>
        <row r="103">
          <cell r="L103"/>
          <cell r="M103"/>
        </row>
        <row r="104">
          <cell r="L104"/>
          <cell r="M104"/>
        </row>
        <row r="105">
          <cell r="L105"/>
          <cell r="M105"/>
        </row>
        <row r="106">
          <cell r="L106"/>
          <cell r="M106"/>
        </row>
        <row r="107">
          <cell r="L107"/>
          <cell r="M107"/>
        </row>
        <row r="108">
          <cell r="L108"/>
          <cell r="M108"/>
        </row>
        <row r="109">
          <cell r="L109"/>
          <cell r="M109"/>
        </row>
        <row r="110">
          <cell r="L110"/>
          <cell r="M110"/>
        </row>
        <row r="111">
          <cell r="L111"/>
          <cell r="M111"/>
        </row>
        <row r="112">
          <cell r="L112"/>
          <cell r="M112"/>
        </row>
        <row r="113">
          <cell r="L113"/>
          <cell r="M113"/>
        </row>
        <row r="114">
          <cell r="L114"/>
          <cell r="M114"/>
        </row>
        <row r="115">
          <cell r="L115"/>
          <cell r="M115"/>
        </row>
        <row r="116">
          <cell r="L116"/>
          <cell r="M116"/>
        </row>
        <row r="117">
          <cell r="L117"/>
          <cell r="M117"/>
        </row>
        <row r="118">
          <cell r="L118"/>
          <cell r="M118"/>
        </row>
        <row r="119">
          <cell r="L119"/>
          <cell r="M119"/>
        </row>
        <row r="120">
          <cell r="L120"/>
          <cell r="M120"/>
        </row>
        <row r="121">
          <cell r="L121"/>
          <cell r="M121"/>
        </row>
        <row r="122">
          <cell r="L122"/>
          <cell r="M122"/>
        </row>
        <row r="123">
          <cell r="L123"/>
          <cell r="M123"/>
        </row>
        <row r="124">
          <cell r="L124"/>
          <cell r="M124"/>
        </row>
        <row r="125">
          <cell r="L125"/>
          <cell r="M125"/>
        </row>
        <row r="126">
          <cell r="L126"/>
          <cell r="M126"/>
        </row>
        <row r="127">
          <cell r="L127"/>
          <cell r="M127"/>
        </row>
        <row r="128">
          <cell r="L128"/>
          <cell r="M128"/>
        </row>
        <row r="129">
          <cell r="L129"/>
          <cell r="M129"/>
        </row>
        <row r="130">
          <cell r="L130"/>
          <cell r="M130"/>
        </row>
        <row r="131">
          <cell r="L131"/>
          <cell r="M131"/>
        </row>
        <row r="132">
          <cell r="L132"/>
          <cell r="M132"/>
        </row>
        <row r="133">
          <cell r="L133"/>
          <cell r="M133"/>
        </row>
        <row r="134">
          <cell r="L134"/>
          <cell r="M134"/>
        </row>
        <row r="135">
          <cell r="L135"/>
          <cell r="M135"/>
        </row>
        <row r="136">
          <cell r="L136"/>
          <cell r="M136"/>
        </row>
        <row r="137">
          <cell r="L137"/>
          <cell r="M137"/>
        </row>
        <row r="138">
          <cell r="L138"/>
          <cell r="M138"/>
        </row>
        <row r="139">
          <cell r="L139"/>
          <cell r="M139"/>
        </row>
        <row r="140">
          <cell r="L140"/>
          <cell r="M140"/>
        </row>
        <row r="141">
          <cell r="L141"/>
          <cell r="M141"/>
        </row>
        <row r="142">
          <cell r="L142"/>
          <cell r="M142"/>
        </row>
        <row r="143">
          <cell r="L143"/>
          <cell r="M143"/>
        </row>
        <row r="144">
          <cell r="L144"/>
          <cell r="M144"/>
        </row>
        <row r="145">
          <cell r="L145"/>
          <cell r="M145"/>
        </row>
        <row r="146">
          <cell r="L146"/>
          <cell r="M146"/>
        </row>
        <row r="147">
          <cell r="L147"/>
          <cell r="M147"/>
        </row>
        <row r="148">
          <cell r="L148"/>
          <cell r="M148"/>
        </row>
        <row r="149">
          <cell r="L149"/>
          <cell r="M149"/>
        </row>
        <row r="150">
          <cell r="L150"/>
          <cell r="M150"/>
        </row>
        <row r="151">
          <cell r="L151"/>
          <cell r="M151"/>
        </row>
        <row r="152">
          <cell r="L152"/>
          <cell r="M152"/>
        </row>
        <row r="153">
          <cell r="L153"/>
          <cell r="M153"/>
        </row>
        <row r="154">
          <cell r="L154"/>
          <cell r="M154"/>
        </row>
        <row r="159">
          <cell r="C159" t="str">
            <v>MIS5RG0001</v>
          </cell>
          <cell r="D159" t="str">
            <v xml:space="preserve">Ausencia de identificación de riesgos y medidas preventivas y de seguridad  </v>
          </cell>
        </row>
        <row r="160">
          <cell r="C160"/>
          <cell r="D160"/>
        </row>
        <row r="161">
          <cell r="C161" t="str">
            <v>MIS5RG0002</v>
          </cell>
          <cell r="D161" t="str">
            <v xml:space="preserve">
Disminución de la capacidad del personal de apoyo que atiende las emergencias, y en la promoción de la seguridad minera</v>
          </cell>
        </row>
        <row r="162">
          <cell r="C162"/>
          <cell r="D162"/>
        </row>
        <row r="163">
          <cell r="C163"/>
          <cell r="D163"/>
        </row>
        <row r="164">
          <cell r="C164" t="str">
            <v>MIS5RG0003</v>
          </cell>
          <cell r="D164" t="str">
            <v xml:space="preserve">Indisponibilidad de equipos de seguridad y salvamento minero para atención de emergencias y cursos </v>
          </cell>
        </row>
        <row r="165">
          <cell r="C165"/>
          <cell r="D165"/>
        </row>
        <row r="166">
          <cell r="C166" t="str">
            <v>MIS5RG0004</v>
          </cell>
          <cell r="D166" t="str">
            <v>Incumplimiento de las funciones de la ANM en materia de atención de emergencias mineras</v>
          </cell>
        </row>
        <row r="167">
          <cell r="C167"/>
          <cell r="D167"/>
        </row>
        <row r="168">
          <cell r="C168" t="str">
            <v>MIS5RG0005</v>
          </cell>
          <cell r="D168" t="str">
            <v>Incumplimiento de las metas de gestión del Grupo de Seguridad y Salvamento Minero</v>
          </cell>
        </row>
        <row r="169">
          <cell r="C169"/>
          <cell r="D169"/>
        </row>
        <row r="170">
          <cell r="C170"/>
          <cell r="D170"/>
        </row>
        <row r="171">
          <cell r="C171" t="str">
            <v>MIS5RG0006</v>
          </cell>
          <cell r="D171" t="str">
            <v xml:space="preserve">Cancelación de las capacitaciones en cursos de seguridad y salvamento .
</v>
          </cell>
        </row>
        <row r="172">
          <cell r="C172"/>
          <cell r="D172"/>
        </row>
        <row r="173">
          <cell r="C173"/>
          <cell r="D173"/>
        </row>
        <row r="174">
          <cell r="C174"/>
          <cell r="D174"/>
        </row>
        <row r="175">
          <cell r="C175"/>
          <cell r="D175"/>
        </row>
      </sheetData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/>
      <sheetData sheetId="1">
        <row r="28">
          <cell r="L28" t="str">
            <v>CAU0041</v>
          </cell>
          <cell r="M28" t="str">
            <v>Entrega inoportuna de la información requerida para consolidar y reportar el PAA, y/o PAA recibido sin el cumplimiento de los lineamiento presupuestales</v>
          </cell>
        </row>
        <row r="29">
          <cell r="L29"/>
          <cell r="M29"/>
        </row>
        <row r="30">
          <cell r="L30"/>
          <cell r="M30"/>
        </row>
        <row r="31">
          <cell r="L31" t="str">
            <v>CAU0164</v>
          </cell>
          <cell r="M31" t="str">
            <v>Necesidades de contratación sin especificar clara, completa y oportunamente, respecto de la planeación de los procesos/dependencias</v>
          </cell>
        </row>
        <row r="32">
          <cell r="L32"/>
          <cell r="M32"/>
        </row>
        <row r="33">
          <cell r="L33"/>
          <cell r="M33"/>
        </row>
        <row r="34">
          <cell r="L34" t="str">
            <v>CAU0165</v>
          </cell>
          <cell r="M34" t="str">
            <v>Personal insuficiente del equipo de trabajo del grupo de contratación</v>
          </cell>
        </row>
        <row r="35">
          <cell r="L35"/>
          <cell r="M35"/>
        </row>
        <row r="36">
          <cell r="L36"/>
          <cell r="M36"/>
        </row>
        <row r="37">
          <cell r="L37" t="str">
            <v>CAU0161</v>
          </cell>
          <cell r="M37" t="str">
            <v>Errores en la estructuración de proceso precontractual y/o restricción presupuestal por errores en el estudio de mercado o por insuficiencia de recursos programados</v>
          </cell>
        </row>
        <row r="38">
          <cell r="L38"/>
          <cell r="M38"/>
        </row>
        <row r="39">
          <cell r="L39"/>
          <cell r="M39"/>
        </row>
        <row r="40">
          <cell r="L40"/>
          <cell r="M40"/>
        </row>
        <row r="41">
          <cell r="L41" t="str">
            <v>CAU0167</v>
          </cell>
          <cell r="M41" t="str">
            <v>Fallas en el proceso de supervisión que afecten el trámite de incumplimiento contractual y/o falta de participación de los supervisores en las jornadas de capacitación</v>
          </cell>
        </row>
        <row r="42">
          <cell r="L42"/>
          <cell r="M42"/>
        </row>
        <row r="43">
          <cell r="L43"/>
          <cell r="M43"/>
        </row>
        <row r="44">
          <cell r="L44" t="str">
            <v>CAU0168</v>
          </cell>
          <cell r="M44" t="str">
            <v>Alta carga operativa en el equipo de contratación para dar tramite a las solicitudes de los supervisores</v>
          </cell>
        </row>
        <row r="45">
          <cell r="L45"/>
          <cell r="M45"/>
        </row>
        <row r="46">
          <cell r="L46"/>
          <cell r="M46"/>
        </row>
        <row r="47">
          <cell r="L47" t="str">
            <v>CAU0170</v>
          </cell>
          <cell r="M47" t="str">
            <v>Fallas en el proceso de supervisión en la etapa de liquidación de contratos</v>
          </cell>
        </row>
        <row r="48">
          <cell r="L48"/>
          <cell r="M48"/>
        </row>
        <row r="49">
          <cell r="L49"/>
          <cell r="M49"/>
        </row>
        <row r="50">
          <cell r="L50" t="str">
            <v>CAU0171</v>
          </cell>
          <cell r="M50" t="str">
            <v>Saldos presupuestales sin liberar por contratos sin liquidar</v>
          </cell>
        </row>
        <row r="51">
          <cell r="L51"/>
          <cell r="M51"/>
        </row>
        <row r="52">
          <cell r="L52"/>
          <cell r="M52"/>
        </row>
        <row r="57">
          <cell r="C57" t="str">
            <v>APO1RG0001</v>
          </cell>
          <cell r="D57" t="str">
            <v>Incumplimiento de la norma en la  formulación y seguimiento del Plan Anual de Adquisiciones</v>
          </cell>
        </row>
        <row r="58">
          <cell r="C58"/>
          <cell r="D58"/>
        </row>
        <row r="59">
          <cell r="C59"/>
          <cell r="D59"/>
        </row>
        <row r="60">
          <cell r="C60"/>
          <cell r="D60"/>
        </row>
        <row r="61">
          <cell r="C61"/>
          <cell r="D61"/>
        </row>
        <row r="62">
          <cell r="C62" t="str">
            <v>APO1RG0002</v>
          </cell>
          <cell r="D62" t="str">
            <v xml:space="preserve">Demoras en la suscripción de contratos y afectación de los objetivos institucionales </v>
          </cell>
        </row>
        <row r="63">
          <cell r="C63"/>
          <cell r="D63"/>
        </row>
        <row r="64">
          <cell r="C64"/>
          <cell r="D64"/>
        </row>
        <row r="65">
          <cell r="C65"/>
          <cell r="D65"/>
        </row>
        <row r="66">
          <cell r="C66"/>
          <cell r="D66"/>
        </row>
        <row r="67">
          <cell r="C67" t="str">
            <v>APO1RG0003</v>
          </cell>
          <cell r="D67" t="str">
            <v>incumplimiento o inconsistencias en los contratos suscritos</v>
          </cell>
        </row>
        <row r="68">
          <cell r="C68"/>
          <cell r="D68"/>
        </row>
        <row r="69">
          <cell r="C69"/>
          <cell r="D69"/>
        </row>
        <row r="70">
          <cell r="C70"/>
          <cell r="D70"/>
        </row>
        <row r="71">
          <cell r="C71"/>
          <cell r="D71"/>
        </row>
        <row r="72">
          <cell r="C72" t="str">
            <v>APO1RG0004</v>
          </cell>
          <cell r="D72" t="str">
            <v>Incumplimiento normativo en materia de liquidación de contratos</v>
          </cell>
        </row>
        <row r="73">
          <cell r="C73"/>
          <cell r="D73"/>
        </row>
        <row r="74">
          <cell r="C74"/>
          <cell r="D74"/>
        </row>
        <row r="75">
          <cell r="C75"/>
          <cell r="D75"/>
        </row>
        <row r="76">
          <cell r="C76"/>
          <cell r="D76"/>
        </row>
      </sheetData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 refreshError="1"/>
      <sheetData sheetId="1" refreshError="1">
        <row r="21">
          <cell r="L21" t="str">
            <v>CAU0001</v>
          </cell>
          <cell r="M21" t="str">
            <v>Errores en los insumos requeridos para el registro de la desagregación en SIIF</v>
          </cell>
        </row>
        <row r="33">
          <cell r="L33" t="str">
            <v>CAU0002</v>
          </cell>
          <cell r="M33" t="str">
            <v>Errores operativos en la declaración del impuesto sobre las ventas</v>
          </cell>
        </row>
        <row r="36">
          <cell r="L36" t="str">
            <v>CAU0003</v>
          </cell>
          <cell r="M36" t="str">
            <v>Fallas operativas en el suministro de información en los aplicativos financieros</v>
          </cell>
        </row>
        <row r="48">
          <cell r="L48" t="str">
            <v>CAU0004</v>
          </cell>
          <cell r="M48" t="str">
            <v>Debilidades en la verificación de los requisitos para realizar la expedición de CDP</v>
          </cell>
        </row>
        <row r="63">
          <cell r="L63" t="str">
            <v>CAU0005</v>
          </cell>
          <cell r="M63" t="str">
            <v>Debilidades en la verificación de los documentos que soportan la ordenación del gasto y el tramite de expedición de registro presupuestal</v>
          </cell>
        </row>
        <row r="78">
          <cell r="L78" t="str">
            <v>CAU0006</v>
          </cell>
          <cell r="M78" t="str">
            <v>Falta de capacitación al personal en normas contables, contractuales, tributarias y presupuestales</v>
          </cell>
        </row>
        <row r="93">
          <cell r="L93" t="str">
            <v>CAU0007</v>
          </cell>
          <cell r="M93" t="str">
            <v xml:space="preserve">Fallas en los controles definidos para validar información contable. </v>
          </cell>
        </row>
        <row r="108">
          <cell r="L108" t="str">
            <v>CAU0008</v>
          </cell>
          <cell r="M108" t="str">
            <v>Desconocimiento u omisión de las normas  contables, contractuales, tributarias y presupuestales</v>
          </cell>
        </row>
        <row r="111">
          <cell r="L111" t="str">
            <v>CAU0009</v>
          </cell>
          <cell r="M111" t="str">
            <v xml:space="preserve">Falta de soportes que sustentan los pagos </v>
          </cell>
        </row>
        <row r="123">
          <cell r="L123" t="str">
            <v>CAU0010</v>
          </cell>
          <cell r="M123" t="str">
            <v>Falta de compromiso por parte de los comisionados en realizar la legalización de comisiones con el total de requisitos</v>
          </cell>
        </row>
        <row r="138">
          <cell r="L138" t="str">
            <v>CAU0011</v>
          </cell>
          <cell r="M138" t="str">
            <v xml:space="preserve">Debilidades en el seguimiento y control a la gestión de solicitudes recibidas de modificaciones presupuestales. </v>
          </cell>
        </row>
        <row r="153">
          <cell r="L153" t="str">
            <v>CAU0012</v>
          </cell>
          <cell r="M153" t="str">
            <v>Debilidades en la verificación de requisitos y soportes de los trámites de devoluciones</v>
          </cell>
        </row>
        <row r="172">
          <cell r="C172" t="str">
            <v>El proceso asume el riesgo al 100% y los efectos de la materialización</v>
          </cell>
          <cell r="D172" t="str">
            <v>Deficiencias y errores en el registro de la información  del presupuesto asignado de la Agencia Nacional de Minería.</v>
          </cell>
        </row>
        <row r="177">
          <cell r="C177" t="str">
            <v>El proceso asume el riesgo al 100% y los efectos de la materialización</v>
          </cell>
          <cell r="D177" t="str">
            <v>Inexactitud  en la declaración del impuesto sobre las ventas</v>
          </cell>
        </row>
        <row r="182">
          <cell r="C182" t="str">
            <v>El proceso asume el riesgo al 100% y los efectos de la materialización</v>
          </cell>
          <cell r="D182" t="str">
            <v>Inadecuada afectación contable por diferencias de información en los aplicativos WEBSAFI y ABACO</v>
          </cell>
        </row>
        <row r="187">
          <cell r="C187" t="str">
            <v>El proceso asume el riesgo al 100% y los efectos de la materialización</v>
          </cell>
          <cell r="D187" t="str">
            <v>Inadecuado trámite en la expedición del certificado de disponibilidad presupuestal</v>
          </cell>
        </row>
        <row r="192">
          <cell r="C192" t="str">
            <v>El proceso asume el riesgo al 100% y los efectos de la materialización</v>
          </cell>
          <cell r="D192" t="str">
            <v>Incumplimiento de requisitos para realizar la expedición de registros presupuestales</v>
          </cell>
        </row>
        <row r="197">
          <cell r="C197" t="str">
            <v>APO3RG0001</v>
          </cell>
          <cell r="D197" t="str">
            <v>Incumplimiento en  las responsabilidades tributarias por parte de la ANM</v>
          </cell>
        </row>
        <row r="202">
          <cell r="C202" t="str">
            <v>El proceso asume el riesgo al 100% y los efectos de la materialización</v>
          </cell>
          <cell r="D202" t="str">
            <v>Inadecuada e inoportuna elaboración, consolidación y presentación de los informes y declaraciones de los estados e información contable de la ANM</v>
          </cell>
        </row>
        <row r="207">
          <cell r="C207" t="str">
            <v>APO3RG0002</v>
          </cell>
          <cell r="D207" t="str">
            <v>Ordenar o efectuar pagos sin el lleno de los requisitos legales.</v>
          </cell>
        </row>
        <row r="212">
          <cell r="C212" t="str">
            <v>El proceso asume el riesgo al 100% y los efectos de la materialización</v>
          </cell>
          <cell r="D212" t="str">
            <v>Inoportunidad en el registro de información contable de comisiones</v>
          </cell>
        </row>
        <row r="217">
          <cell r="C217" t="str">
            <v>El proceso asume el riesgo al 100% y los efectos de la materialización</v>
          </cell>
          <cell r="D217" t="str">
            <v>Inoportunidad en el registro de modificaciones presupuestales en el SIIF Nación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/>
      <sheetData sheetId="1">
        <row r="9">
          <cell r="D9" t="str">
            <v>CONS0059</v>
          </cell>
          <cell r="E9" t="str">
            <v>Condenas Patrimoniales a la Entidad (Defensa Jurídica)</v>
          </cell>
        </row>
        <row r="10">
          <cell r="D10"/>
          <cell r="E10"/>
        </row>
        <row r="11">
          <cell r="D11"/>
          <cell r="E11"/>
        </row>
        <row r="12">
          <cell r="D12" t="str">
            <v>CONS0060</v>
          </cell>
          <cell r="E12" t="str">
            <v>Decisiones desfavorables para la ANM (Defensa Jurídica)</v>
          </cell>
        </row>
        <row r="13">
          <cell r="D13"/>
          <cell r="E13"/>
        </row>
        <row r="14">
          <cell r="D14"/>
          <cell r="E14"/>
        </row>
        <row r="15">
          <cell r="D15" t="str">
            <v>CONS0064</v>
          </cell>
          <cell r="E15" t="str">
            <v>Detrimento patrimonial por la no recuperación de deudas (Cobro coactivo)</v>
          </cell>
        </row>
        <row r="16">
          <cell r="D16"/>
          <cell r="E16"/>
        </row>
        <row r="17">
          <cell r="D17"/>
          <cell r="E17"/>
        </row>
        <row r="18">
          <cell r="D18" t="str">
            <v>CONS0062</v>
          </cell>
          <cell r="E18" t="str">
            <v>Disparidad de posiciones jurídicas (Asesoría jurídica)</v>
          </cell>
        </row>
        <row r="19">
          <cell r="D19"/>
          <cell r="E19"/>
        </row>
        <row r="20">
          <cell r="D20"/>
          <cell r="E20"/>
        </row>
        <row r="21">
          <cell r="D21" t="str">
            <v>CONS0063</v>
          </cell>
          <cell r="E21" t="str">
            <v>Vulneración de derechos de petición (Asesoría Jurídica)</v>
          </cell>
        </row>
        <row r="22">
          <cell r="D22"/>
          <cell r="E22"/>
        </row>
        <row r="23">
          <cell r="D23"/>
          <cell r="E23"/>
        </row>
        <row r="24">
          <cell r="D24" t="str">
            <v>CONS0061</v>
          </cell>
          <cell r="E24" t="str">
            <v>Desacatos judiciales (Defensa Jurídica)</v>
          </cell>
        </row>
        <row r="25">
          <cell r="D25"/>
          <cell r="E25"/>
        </row>
        <row r="26">
          <cell r="D26"/>
          <cell r="E26"/>
        </row>
        <row r="38">
          <cell r="L38"/>
          <cell r="M38"/>
        </row>
        <row r="39">
          <cell r="L39"/>
          <cell r="M39"/>
        </row>
        <row r="40">
          <cell r="L40"/>
          <cell r="M40"/>
        </row>
        <row r="41">
          <cell r="L41"/>
          <cell r="M41"/>
        </row>
        <row r="42">
          <cell r="L42"/>
          <cell r="M42"/>
        </row>
        <row r="43">
          <cell r="L43"/>
          <cell r="M43"/>
        </row>
        <row r="44">
          <cell r="L44"/>
          <cell r="M44"/>
        </row>
        <row r="45">
          <cell r="L45"/>
          <cell r="M45"/>
        </row>
        <row r="46">
          <cell r="L46"/>
          <cell r="M46"/>
        </row>
        <row r="47">
          <cell r="L47" t="str">
            <v>CAU0232</v>
          </cell>
          <cell r="M47" t="str">
            <v>Debilidades en los controles de distribución y reparto de las solicitudes recibidas</v>
          </cell>
        </row>
        <row r="48">
          <cell r="L48"/>
          <cell r="M48"/>
        </row>
        <row r="49">
          <cell r="L49"/>
          <cell r="M49"/>
        </row>
        <row r="50">
          <cell r="L50"/>
          <cell r="M50"/>
        </row>
        <row r="51">
          <cell r="L51"/>
          <cell r="M51"/>
        </row>
        <row r="52">
          <cell r="L52"/>
          <cell r="M52"/>
        </row>
        <row r="53">
          <cell r="L53"/>
          <cell r="M53"/>
        </row>
        <row r="54">
          <cell r="L54"/>
          <cell r="M54"/>
        </row>
        <row r="55">
          <cell r="L55"/>
          <cell r="M55"/>
        </row>
        <row r="56">
          <cell r="L56"/>
          <cell r="M56"/>
        </row>
        <row r="57">
          <cell r="L57"/>
          <cell r="M57"/>
        </row>
        <row r="58">
          <cell r="L58"/>
          <cell r="M58"/>
        </row>
        <row r="59">
          <cell r="L59"/>
          <cell r="M59"/>
        </row>
        <row r="60">
          <cell r="L60"/>
          <cell r="M60"/>
        </row>
        <row r="61">
          <cell r="L61"/>
          <cell r="M61"/>
        </row>
        <row r="62">
          <cell r="L62" t="str">
            <v>CAU0233</v>
          </cell>
          <cell r="M62" t="str">
            <v>Demoras en la entrega de insumos por los procesos/dependencias ANM correspondiente</v>
          </cell>
        </row>
        <row r="63">
          <cell r="L63"/>
          <cell r="M63"/>
        </row>
        <row r="64">
          <cell r="L64"/>
          <cell r="M64"/>
        </row>
        <row r="65">
          <cell r="L65" t="str">
            <v>CAU0234</v>
          </cell>
          <cell r="M65" t="str">
            <v>Notificación indebida por parte del despacho judicial</v>
          </cell>
        </row>
        <row r="66">
          <cell r="L66"/>
          <cell r="M66"/>
        </row>
        <row r="67">
          <cell r="L67"/>
          <cell r="M67"/>
        </row>
        <row r="68">
          <cell r="L68" t="str">
            <v>CAU0235</v>
          </cell>
          <cell r="M68" t="str">
            <v>Actuación u omisión de la ANM comprobada</v>
          </cell>
        </row>
        <row r="69">
          <cell r="L69"/>
          <cell r="M69"/>
        </row>
        <row r="70">
          <cell r="L70"/>
          <cell r="M70"/>
        </row>
        <row r="71">
          <cell r="L71" t="str">
            <v>CAU0236</v>
          </cell>
          <cell r="M71" t="str">
            <v>Baja calidad de los escritos de representación por parte de los abogados del grupo</v>
          </cell>
        </row>
        <row r="72">
          <cell r="L72"/>
          <cell r="M72"/>
        </row>
        <row r="73">
          <cell r="L73"/>
          <cell r="M73"/>
        </row>
        <row r="74">
          <cell r="L74" t="str">
            <v>CAU0237</v>
          </cell>
          <cell r="M74" t="str">
            <v>Baja calidad de los escritos de representación por parte de los abogados del grupo</v>
          </cell>
        </row>
        <row r="75">
          <cell r="L75"/>
          <cell r="M75"/>
        </row>
        <row r="76">
          <cell r="L76"/>
          <cell r="M76"/>
        </row>
        <row r="77">
          <cell r="L77" t="str">
            <v>CAU0237</v>
          </cell>
          <cell r="M77" t="str">
            <v>Incumplimiento de las acciones requeridas en la representación</v>
          </cell>
        </row>
        <row r="78">
          <cell r="L78"/>
          <cell r="M78"/>
        </row>
        <row r="79">
          <cell r="L79"/>
          <cell r="M79"/>
        </row>
        <row r="80">
          <cell r="L80" t="str">
            <v>CAU0238</v>
          </cell>
          <cell r="M80" t="str">
            <v>Incumplimientos por parte del abogado a cargo</v>
          </cell>
        </row>
        <row r="81">
          <cell r="L81"/>
          <cell r="M81"/>
        </row>
        <row r="82">
          <cell r="L82"/>
          <cell r="M82"/>
        </row>
        <row r="83">
          <cell r="L83"/>
          <cell r="M83"/>
        </row>
        <row r="84">
          <cell r="L84"/>
          <cell r="M84"/>
        </row>
        <row r="85">
          <cell r="L85"/>
          <cell r="M85"/>
        </row>
        <row r="86">
          <cell r="L86"/>
          <cell r="M86"/>
        </row>
        <row r="87">
          <cell r="L87"/>
          <cell r="M87"/>
        </row>
        <row r="88">
          <cell r="L88"/>
          <cell r="M88"/>
        </row>
        <row r="89">
          <cell r="L89"/>
          <cell r="M89"/>
        </row>
        <row r="90">
          <cell r="L90"/>
          <cell r="M90"/>
        </row>
        <row r="91">
          <cell r="L91"/>
          <cell r="M91"/>
        </row>
        <row r="92">
          <cell r="L92"/>
          <cell r="M92"/>
        </row>
        <row r="93">
          <cell r="L93"/>
          <cell r="M93"/>
        </row>
        <row r="94">
          <cell r="L94"/>
          <cell r="M94"/>
        </row>
        <row r="95">
          <cell r="L95"/>
          <cell r="M95"/>
        </row>
        <row r="96">
          <cell r="L96"/>
          <cell r="M96"/>
        </row>
        <row r="97">
          <cell r="L97"/>
          <cell r="M97"/>
        </row>
        <row r="98">
          <cell r="L98"/>
          <cell r="M98"/>
        </row>
        <row r="99">
          <cell r="L99"/>
          <cell r="M99"/>
        </row>
        <row r="100">
          <cell r="L100"/>
          <cell r="M100"/>
        </row>
        <row r="101">
          <cell r="L101"/>
          <cell r="M101"/>
        </row>
        <row r="102">
          <cell r="L102"/>
          <cell r="M102"/>
        </row>
        <row r="103">
          <cell r="L103"/>
          <cell r="M103"/>
        </row>
        <row r="104">
          <cell r="L104"/>
          <cell r="M104"/>
        </row>
        <row r="105">
          <cell r="L105"/>
          <cell r="M105"/>
        </row>
        <row r="106">
          <cell r="L106"/>
          <cell r="M106"/>
        </row>
        <row r="107">
          <cell r="L107"/>
          <cell r="M107"/>
        </row>
        <row r="108">
          <cell r="L108"/>
          <cell r="M108"/>
        </row>
        <row r="109">
          <cell r="L109"/>
          <cell r="M109"/>
        </row>
        <row r="110">
          <cell r="L110" t="str">
            <v>CAU0241</v>
          </cell>
          <cell r="M110" t="str">
            <v>Cartera de imposible recaudo</v>
          </cell>
        </row>
        <row r="111">
          <cell r="L111"/>
          <cell r="M111"/>
        </row>
        <row r="112">
          <cell r="L112"/>
          <cell r="M112"/>
        </row>
        <row r="113">
          <cell r="L113"/>
          <cell r="M113"/>
        </row>
        <row r="114">
          <cell r="L114"/>
          <cell r="M114"/>
        </row>
        <row r="115">
          <cell r="L115"/>
          <cell r="M115"/>
        </row>
        <row r="116">
          <cell r="L116"/>
          <cell r="M116"/>
        </row>
        <row r="117">
          <cell r="L117"/>
          <cell r="M117"/>
        </row>
        <row r="118">
          <cell r="L118"/>
          <cell r="M118"/>
        </row>
        <row r="119">
          <cell r="L119"/>
          <cell r="M119"/>
        </row>
        <row r="120">
          <cell r="L120"/>
          <cell r="M120"/>
        </row>
        <row r="121">
          <cell r="L121"/>
          <cell r="M121"/>
        </row>
        <row r="122">
          <cell r="L122"/>
          <cell r="M122"/>
        </row>
        <row r="123">
          <cell r="L123"/>
          <cell r="M123"/>
        </row>
        <row r="124">
          <cell r="L124"/>
          <cell r="M124"/>
        </row>
        <row r="125">
          <cell r="L125" t="str">
            <v>CAU0242</v>
          </cell>
          <cell r="M125" t="str">
            <v>Vencimiento de términos de cobro</v>
          </cell>
        </row>
        <row r="126">
          <cell r="L126"/>
          <cell r="M126"/>
        </row>
        <row r="127">
          <cell r="L127"/>
          <cell r="M127"/>
        </row>
        <row r="128">
          <cell r="L128"/>
          <cell r="M128"/>
        </row>
        <row r="129">
          <cell r="L129"/>
          <cell r="M129"/>
        </row>
        <row r="130">
          <cell r="L130"/>
          <cell r="M130"/>
        </row>
        <row r="131">
          <cell r="L131"/>
          <cell r="M131"/>
        </row>
        <row r="132">
          <cell r="L132"/>
          <cell r="M132"/>
        </row>
        <row r="133">
          <cell r="L133"/>
          <cell r="M133"/>
        </row>
        <row r="134">
          <cell r="L134"/>
          <cell r="M134"/>
        </row>
        <row r="135">
          <cell r="L135"/>
          <cell r="M135"/>
        </row>
        <row r="136">
          <cell r="L136"/>
          <cell r="M136"/>
        </row>
        <row r="137">
          <cell r="L137"/>
          <cell r="M137"/>
        </row>
        <row r="138">
          <cell r="L138"/>
          <cell r="M138"/>
        </row>
        <row r="139">
          <cell r="L139"/>
          <cell r="M139"/>
        </row>
        <row r="140">
          <cell r="L140" t="str">
            <v>CAUS0243</v>
          </cell>
          <cell r="M140" t="str">
            <v xml:space="preserve">Inoportunidad en la entrega de información por parte de los procesos/dependencias para realizar la actualización del normograma </v>
          </cell>
        </row>
        <row r="141">
          <cell r="L141"/>
          <cell r="M141"/>
        </row>
        <row r="142">
          <cell r="L142"/>
          <cell r="M142"/>
        </row>
        <row r="143">
          <cell r="L143"/>
          <cell r="M143"/>
        </row>
        <row r="144">
          <cell r="L144"/>
          <cell r="M144"/>
        </row>
        <row r="145">
          <cell r="L145"/>
          <cell r="M145"/>
        </row>
        <row r="146">
          <cell r="L146"/>
          <cell r="M146"/>
        </row>
        <row r="147">
          <cell r="L147"/>
          <cell r="M147"/>
        </row>
        <row r="148">
          <cell r="L148"/>
          <cell r="M148"/>
        </row>
        <row r="149">
          <cell r="L149"/>
          <cell r="M149"/>
        </row>
        <row r="150">
          <cell r="L150"/>
          <cell r="M150"/>
        </row>
        <row r="151">
          <cell r="L151"/>
          <cell r="M151"/>
        </row>
        <row r="152">
          <cell r="L152"/>
          <cell r="M152"/>
        </row>
        <row r="153">
          <cell r="L153"/>
          <cell r="M153"/>
        </row>
        <row r="154">
          <cell r="L154"/>
          <cell r="M154"/>
        </row>
        <row r="155">
          <cell r="L155"/>
          <cell r="M155"/>
        </row>
        <row r="156">
          <cell r="L156"/>
          <cell r="M156"/>
        </row>
        <row r="157">
          <cell r="L157"/>
          <cell r="M157"/>
        </row>
        <row r="158">
          <cell r="L158"/>
          <cell r="M158"/>
        </row>
        <row r="159">
          <cell r="L159"/>
          <cell r="M159"/>
        </row>
        <row r="160">
          <cell r="L160"/>
          <cell r="M160"/>
        </row>
        <row r="161">
          <cell r="L161"/>
          <cell r="M161"/>
        </row>
        <row r="162">
          <cell r="L162"/>
          <cell r="M162"/>
        </row>
        <row r="163">
          <cell r="L163"/>
          <cell r="M163"/>
        </row>
        <row r="164">
          <cell r="L164"/>
          <cell r="M164"/>
        </row>
        <row r="165">
          <cell r="L165"/>
          <cell r="M165"/>
        </row>
        <row r="166">
          <cell r="L166"/>
          <cell r="M166"/>
        </row>
        <row r="167">
          <cell r="L167"/>
          <cell r="M167"/>
        </row>
        <row r="168">
          <cell r="L168"/>
          <cell r="M168"/>
        </row>
        <row r="169">
          <cell r="L169"/>
          <cell r="M169"/>
        </row>
        <row r="170">
          <cell r="L170"/>
          <cell r="M170"/>
        </row>
        <row r="171">
          <cell r="L171"/>
          <cell r="M171"/>
        </row>
        <row r="172">
          <cell r="L172"/>
          <cell r="M172"/>
        </row>
        <row r="173">
          <cell r="L173"/>
          <cell r="M173"/>
        </row>
        <row r="174">
          <cell r="L174"/>
          <cell r="M174"/>
        </row>
        <row r="175">
          <cell r="L175"/>
          <cell r="M175"/>
        </row>
        <row r="176">
          <cell r="L176"/>
          <cell r="M176"/>
        </row>
        <row r="177">
          <cell r="L177"/>
          <cell r="M177"/>
        </row>
        <row r="178">
          <cell r="L178"/>
          <cell r="M178"/>
        </row>
        <row r="179">
          <cell r="L179"/>
          <cell r="M179"/>
        </row>
        <row r="180">
          <cell r="L180"/>
          <cell r="M180"/>
        </row>
        <row r="181">
          <cell r="L181"/>
          <cell r="M181"/>
        </row>
        <row r="182">
          <cell r="L182"/>
          <cell r="M182"/>
        </row>
        <row r="183">
          <cell r="L183"/>
          <cell r="M183"/>
        </row>
        <row r="184">
          <cell r="L184"/>
          <cell r="M184"/>
        </row>
        <row r="189">
          <cell r="C189" t="str">
            <v>APO6RG0001</v>
          </cell>
          <cell r="D189" t="str">
            <v>Inoportunidad en la asignación de las solicitudes recibidas</v>
          </cell>
        </row>
        <row r="190">
          <cell r="C190"/>
          <cell r="D190"/>
        </row>
        <row r="191">
          <cell r="C191"/>
          <cell r="D191"/>
        </row>
        <row r="192">
          <cell r="C192"/>
          <cell r="D192"/>
        </row>
        <row r="193">
          <cell r="C193"/>
          <cell r="D193"/>
        </row>
        <row r="194">
          <cell r="C194" t="str">
            <v>APO6RG0002</v>
          </cell>
          <cell r="D194" t="str">
            <v>Pérdida de los procesos en los que es demandada la ANM</v>
          </cell>
        </row>
        <row r="195">
          <cell r="C195"/>
          <cell r="D195"/>
        </row>
        <row r="196">
          <cell r="C196"/>
          <cell r="D196"/>
        </row>
        <row r="197">
          <cell r="C197"/>
          <cell r="D197"/>
        </row>
        <row r="198">
          <cell r="C198"/>
          <cell r="D198"/>
        </row>
        <row r="199">
          <cell r="C199" t="str">
            <v>APO6RG0003</v>
          </cell>
          <cell r="D199" t="str">
            <v>Vencimiento de términos legales</v>
          </cell>
        </row>
        <row r="200">
          <cell r="C200"/>
          <cell r="D200"/>
        </row>
        <row r="201">
          <cell r="C201"/>
          <cell r="D201"/>
        </row>
        <row r="202">
          <cell r="C202"/>
          <cell r="D202"/>
        </row>
        <row r="203">
          <cell r="C203"/>
          <cell r="D203"/>
        </row>
        <row r="204">
          <cell r="C204" t="str">
            <v>APO6RG0004</v>
          </cell>
          <cell r="D204" t="str">
            <v>Aumento de la cartera sin depurar</v>
          </cell>
        </row>
        <row r="205">
          <cell r="C205"/>
          <cell r="D205"/>
        </row>
        <row r="206">
          <cell r="C206"/>
          <cell r="D206"/>
        </row>
        <row r="207">
          <cell r="C207"/>
          <cell r="D207"/>
        </row>
        <row r="208">
          <cell r="C208"/>
          <cell r="D208"/>
        </row>
        <row r="209">
          <cell r="C209" t="str">
            <v>APO6RG0005</v>
          </cell>
          <cell r="D209" t="str">
            <v>Prescripciones de acciones de cobro por falta de gestión</v>
          </cell>
        </row>
        <row r="210">
          <cell r="C210"/>
          <cell r="D210"/>
        </row>
        <row r="211">
          <cell r="C211"/>
          <cell r="D211"/>
        </row>
        <row r="212">
          <cell r="C212"/>
          <cell r="D212"/>
        </row>
        <row r="213">
          <cell r="C213"/>
          <cell r="D213"/>
        </row>
        <row r="214">
          <cell r="C214" t="str">
            <v>APO6RG0006</v>
          </cell>
          <cell r="D214" t="str">
            <v>Incumplimiento normativo   aplicable a la  ANM en materia de transparencia y acceso a la información pública</v>
          </cell>
        </row>
        <row r="215">
          <cell r="C215"/>
          <cell r="D215"/>
        </row>
        <row r="216">
          <cell r="C216"/>
          <cell r="D216"/>
        </row>
        <row r="217">
          <cell r="C217"/>
          <cell r="D217"/>
        </row>
        <row r="218">
          <cell r="C218"/>
          <cell r="D218"/>
        </row>
        <row r="219">
          <cell r="C219"/>
          <cell r="D219"/>
        </row>
        <row r="220">
          <cell r="C220"/>
          <cell r="D220"/>
        </row>
        <row r="221">
          <cell r="C221"/>
          <cell r="D221"/>
        </row>
        <row r="222">
          <cell r="C222"/>
          <cell r="D222"/>
        </row>
        <row r="223">
          <cell r="C223"/>
          <cell r="D223"/>
        </row>
        <row r="224">
          <cell r="C224"/>
          <cell r="D224"/>
        </row>
        <row r="225">
          <cell r="C225"/>
          <cell r="D225"/>
        </row>
        <row r="226">
          <cell r="C226"/>
          <cell r="D226"/>
        </row>
        <row r="227">
          <cell r="C227"/>
          <cell r="D227"/>
        </row>
        <row r="228">
          <cell r="C228"/>
          <cell r="D228"/>
        </row>
        <row r="229">
          <cell r="C229"/>
          <cell r="D229"/>
        </row>
        <row r="230">
          <cell r="C230"/>
          <cell r="D230"/>
        </row>
        <row r="231">
          <cell r="C231"/>
          <cell r="D231"/>
        </row>
        <row r="232">
          <cell r="C232"/>
          <cell r="D232"/>
        </row>
        <row r="233">
          <cell r="C233"/>
          <cell r="D233"/>
        </row>
        <row r="234">
          <cell r="C234"/>
          <cell r="D234"/>
        </row>
        <row r="235">
          <cell r="C235"/>
          <cell r="D235"/>
        </row>
        <row r="236">
          <cell r="C236"/>
          <cell r="D236"/>
        </row>
        <row r="237">
          <cell r="C237"/>
          <cell r="D237"/>
        </row>
        <row r="238">
          <cell r="C238"/>
          <cell r="D238"/>
        </row>
      </sheetData>
      <sheetData sheetId="2"/>
      <sheetData sheetId="3"/>
      <sheetData sheetId="4"/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 refreshError="1"/>
      <sheetData sheetId="1" refreshError="1">
        <row r="9">
          <cell r="D9" t="str">
            <v>CONS0006</v>
          </cell>
          <cell r="E9" t="str">
            <v>Potenciales responsabilidades disciplinarias, fiscales o penales.</v>
          </cell>
        </row>
        <row r="10">
          <cell r="D10"/>
          <cell r="E10"/>
        </row>
        <row r="11">
          <cell r="D11"/>
          <cell r="E11"/>
        </row>
        <row r="12">
          <cell r="D12" t="str">
            <v>CONS0066</v>
          </cell>
          <cell r="E12" t="str">
            <v>Incumplimiento de metas en materia de gestión documental.</v>
          </cell>
        </row>
        <row r="13">
          <cell r="D13"/>
          <cell r="E13"/>
        </row>
        <row r="14">
          <cell r="D14"/>
          <cell r="E14"/>
        </row>
        <row r="15">
          <cell r="D15" t="str">
            <v>CONS0068</v>
          </cell>
          <cell r="E15" t="str">
            <v xml:space="preserve">Imposibilidad de reconstruir o recuperar  documentos </v>
          </cell>
        </row>
        <row r="16">
          <cell r="D16"/>
          <cell r="E16"/>
        </row>
        <row r="17">
          <cell r="D17"/>
          <cell r="E17"/>
        </row>
        <row r="18">
          <cell r="D18" t="str">
            <v>CONS0075</v>
          </cell>
          <cell r="E18" t="str">
            <v>Acumulación de documentos en archivos de gestión</v>
          </cell>
        </row>
        <row r="19">
          <cell r="D19"/>
          <cell r="E19"/>
        </row>
        <row r="20">
          <cell r="D20"/>
          <cell r="E20"/>
        </row>
        <row r="21">
          <cell r="D21" t="str">
            <v>CONS0067</v>
          </cell>
          <cell r="E21" t="str">
            <v>Inconformidades/hallazgos en la implementación del sistema de la gestión documental de la ANM</v>
          </cell>
        </row>
        <row r="22">
          <cell r="D22"/>
          <cell r="E22"/>
        </row>
        <row r="23">
          <cell r="D23"/>
          <cell r="E23"/>
        </row>
        <row r="24">
          <cell r="D24"/>
          <cell r="E24"/>
        </row>
        <row r="25">
          <cell r="D25"/>
          <cell r="E25"/>
        </row>
        <row r="26">
          <cell r="D26"/>
          <cell r="E26"/>
        </row>
        <row r="27">
          <cell r="D27"/>
          <cell r="E27"/>
        </row>
        <row r="32">
          <cell r="L32" t="str">
            <v>CAU0244</v>
          </cell>
          <cell r="M32" t="str">
            <v>Debilidades en el seguimiento al cumplimiento de las actividades del PINAR</v>
          </cell>
        </row>
        <row r="33">
          <cell r="L33"/>
          <cell r="M33"/>
        </row>
        <row r="34">
          <cell r="L34"/>
          <cell r="M34"/>
        </row>
        <row r="35">
          <cell r="L35" t="str">
            <v>CAU0245</v>
          </cell>
          <cell r="M35" t="str">
            <v>Elaboración del PINAR sin el conocimiento especializado requerido</v>
          </cell>
        </row>
        <row r="36">
          <cell r="L36"/>
          <cell r="M36"/>
        </row>
        <row r="37">
          <cell r="L37"/>
          <cell r="M37"/>
        </row>
        <row r="38">
          <cell r="L38" t="str">
            <v>CAU0246</v>
          </cell>
          <cell r="M38" t="str">
            <v>Falta de recursos para implementar las acciones previstas en el PINAR</v>
          </cell>
        </row>
        <row r="39">
          <cell r="L39"/>
          <cell r="M39"/>
        </row>
        <row r="40">
          <cell r="L40"/>
          <cell r="M40"/>
        </row>
        <row r="41">
          <cell r="L41"/>
          <cell r="M41"/>
        </row>
        <row r="42">
          <cell r="L42"/>
          <cell r="M42"/>
        </row>
        <row r="43">
          <cell r="L43"/>
          <cell r="M43"/>
        </row>
        <row r="44">
          <cell r="L44"/>
          <cell r="M44"/>
        </row>
        <row r="45">
          <cell r="L45"/>
          <cell r="M45"/>
        </row>
        <row r="46">
          <cell r="L46"/>
          <cell r="M46"/>
        </row>
        <row r="47">
          <cell r="L47" t="str">
            <v>CAU0255</v>
          </cell>
          <cell r="M47" t="str">
            <v>Desconocimiento de la normatividad</v>
          </cell>
        </row>
        <row r="48">
          <cell r="L48"/>
          <cell r="M48"/>
        </row>
        <row r="49">
          <cell r="L49"/>
          <cell r="M49"/>
        </row>
        <row r="50">
          <cell r="L50" t="str">
            <v>CAU0251</v>
          </cell>
          <cell r="M50" t="str">
            <v>Falta de intervención técnica del archivo central</v>
          </cell>
        </row>
        <row r="51">
          <cell r="L51"/>
          <cell r="M51"/>
        </row>
        <row r="52">
          <cell r="L52"/>
          <cell r="M52"/>
        </row>
        <row r="53">
          <cell r="L53"/>
          <cell r="M53"/>
        </row>
        <row r="54">
          <cell r="L54"/>
          <cell r="M54"/>
        </row>
        <row r="55">
          <cell r="L55"/>
          <cell r="M55"/>
        </row>
        <row r="56">
          <cell r="L56" t="str">
            <v>CAU0248</v>
          </cell>
          <cell r="M56" t="str">
            <v>TRD con información desactualizada</v>
          </cell>
        </row>
        <row r="57">
          <cell r="L57"/>
          <cell r="M57"/>
        </row>
        <row r="58">
          <cell r="L58"/>
          <cell r="M58"/>
        </row>
        <row r="59">
          <cell r="L59"/>
          <cell r="M59"/>
        </row>
        <row r="60">
          <cell r="L60"/>
          <cell r="M60"/>
        </row>
        <row r="61">
          <cell r="L61"/>
          <cell r="M61"/>
        </row>
        <row r="62">
          <cell r="L62"/>
          <cell r="M62"/>
        </row>
        <row r="63">
          <cell r="L63"/>
          <cell r="M63"/>
        </row>
        <row r="64">
          <cell r="L64"/>
          <cell r="M64"/>
        </row>
        <row r="65">
          <cell r="L65" t="str">
            <v>CAU0252</v>
          </cell>
          <cell r="M65" t="str">
            <v>Incumplimiento de los lineamientos de cargue documental en el SGD por parte del contratista</v>
          </cell>
        </row>
        <row r="66">
          <cell r="L66"/>
          <cell r="M66"/>
        </row>
        <row r="67">
          <cell r="L67"/>
          <cell r="M67"/>
        </row>
        <row r="68">
          <cell r="L68" t="str">
            <v>CAU0281</v>
          </cell>
          <cell r="M68" t="str">
            <v>Incumplimiento de lineamientos frente a la administración de documentos físicos de la ANM</v>
          </cell>
        </row>
        <row r="69">
          <cell r="L69"/>
          <cell r="M69"/>
        </row>
        <row r="70">
          <cell r="L70"/>
          <cell r="M70"/>
        </row>
        <row r="71">
          <cell r="L71"/>
          <cell r="M71"/>
        </row>
        <row r="72">
          <cell r="L72"/>
          <cell r="M72"/>
        </row>
        <row r="73">
          <cell r="L73"/>
          <cell r="M73"/>
        </row>
        <row r="74">
          <cell r="L74" t="str">
            <v>CAU0080</v>
          </cell>
          <cell r="M74" t="str">
            <v>Fallas en los sistemas de información para la consulta documental</v>
          </cell>
        </row>
        <row r="75">
          <cell r="L75"/>
          <cell r="M75"/>
        </row>
        <row r="76">
          <cell r="L76"/>
          <cell r="M76"/>
        </row>
        <row r="77">
          <cell r="L77"/>
          <cell r="M77"/>
        </row>
        <row r="78">
          <cell r="L78"/>
          <cell r="M78"/>
        </row>
        <row r="79">
          <cell r="L79"/>
          <cell r="M79"/>
        </row>
        <row r="80">
          <cell r="L80"/>
          <cell r="M80"/>
        </row>
        <row r="81">
          <cell r="L81"/>
          <cell r="M81"/>
        </row>
        <row r="82">
          <cell r="L82"/>
          <cell r="M82"/>
        </row>
        <row r="83">
          <cell r="L83" t="str">
            <v>CAU0256</v>
          </cell>
          <cell r="M83" t="str">
            <v>Documentos a transferir sin el cumplimiento de los lineamientos técnicos</v>
          </cell>
        </row>
        <row r="84">
          <cell r="L84"/>
          <cell r="M84"/>
        </row>
        <row r="85">
          <cell r="L85"/>
          <cell r="M85"/>
        </row>
        <row r="86">
          <cell r="L86" t="str">
            <v>CAU0259</v>
          </cell>
          <cell r="M86" t="str">
            <v>Insuficiencia de personas en el equipo de trabajo para recibir las transferencias</v>
          </cell>
        </row>
        <row r="87">
          <cell r="L87"/>
          <cell r="M87"/>
        </row>
        <row r="88">
          <cell r="L88"/>
          <cell r="M88"/>
        </row>
        <row r="89">
          <cell r="L89" t="str">
            <v>CAU0253</v>
          </cell>
          <cell r="M89" t="str">
            <v>Demoras en la formulación y aprobación del cronograma de visitas de revisión documental, y entrega de informes de seguimiento</v>
          </cell>
        </row>
        <row r="90">
          <cell r="L90"/>
          <cell r="M90"/>
        </row>
        <row r="91">
          <cell r="L91"/>
          <cell r="M91"/>
        </row>
        <row r="92">
          <cell r="L92" t="str">
            <v>CAU0254</v>
          </cell>
          <cell r="M92" t="str">
            <v>Impedimento para realizar las visitas por emergencias sanitarias, orden público, caso fortuito, o desconocimiento de los responsables del tema de gestión documental, que obstaculizan, interrumpan o alteren la visita</v>
          </cell>
        </row>
        <row r="93">
          <cell r="L93"/>
          <cell r="M93"/>
        </row>
        <row r="94">
          <cell r="L94"/>
          <cell r="M94"/>
        </row>
        <row r="95">
          <cell r="L95"/>
          <cell r="M95"/>
        </row>
        <row r="96">
          <cell r="L96"/>
          <cell r="M96"/>
        </row>
        <row r="97">
          <cell r="L97"/>
          <cell r="M97"/>
        </row>
        <row r="98">
          <cell r="L98" t="str">
            <v>CAU0260</v>
          </cell>
          <cell r="M98" t="str">
            <v>Desorganización del archivo central</v>
          </cell>
        </row>
        <row r="99">
          <cell r="L99"/>
          <cell r="M99"/>
        </row>
        <row r="100">
          <cell r="L100"/>
          <cell r="M100"/>
        </row>
        <row r="101">
          <cell r="L101" t="str">
            <v>CAU0261</v>
          </cell>
          <cell r="M101" t="str">
            <v>Desactualización del inventario documental en el archivo central</v>
          </cell>
        </row>
        <row r="102">
          <cell r="L102"/>
          <cell r="M102"/>
        </row>
        <row r="103">
          <cell r="L103"/>
          <cell r="M103"/>
        </row>
        <row r="104">
          <cell r="L104"/>
          <cell r="M104"/>
        </row>
        <row r="105">
          <cell r="L105"/>
          <cell r="M105"/>
        </row>
        <row r="106">
          <cell r="L106"/>
          <cell r="M106"/>
        </row>
        <row r="107">
          <cell r="L107"/>
          <cell r="M107"/>
        </row>
        <row r="108">
          <cell r="L108"/>
          <cell r="M108"/>
        </row>
        <row r="109">
          <cell r="L109"/>
          <cell r="M109"/>
        </row>
        <row r="110">
          <cell r="L110" t="str">
            <v>CAU0262</v>
          </cell>
          <cell r="M110" t="str">
            <v xml:space="preserve">Incumplimiento de las condiciones ambientales para la conservación de documentos </v>
          </cell>
        </row>
        <row r="111">
          <cell r="L111"/>
          <cell r="M111"/>
        </row>
        <row r="112">
          <cell r="L112"/>
          <cell r="M112"/>
        </row>
        <row r="113">
          <cell r="L113" t="str">
            <v>CAU0263</v>
          </cell>
          <cell r="M113" t="str">
            <v xml:space="preserve">Documentos que cuenten con afectación biológica </v>
          </cell>
        </row>
        <row r="114">
          <cell r="L114"/>
          <cell r="M114"/>
        </row>
        <row r="115">
          <cell r="L115"/>
          <cell r="M115"/>
        </row>
        <row r="116">
          <cell r="L116"/>
          <cell r="M116"/>
        </row>
        <row r="117">
          <cell r="L117"/>
          <cell r="M117"/>
        </row>
        <row r="118">
          <cell r="L118"/>
          <cell r="M118"/>
        </row>
        <row r="119">
          <cell r="L119"/>
          <cell r="M119"/>
        </row>
        <row r="120">
          <cell r="L120"/>
          <cell r="M120"/>
        </row>
        <row r="121">
          <cell r="L121"/>
          <cell r="M121"/>
        </row>
        <row r="122">
          <cell r="L122"/>
          <cell r="M122"/>
        </row>
        <row r="123">
          <cell r="L123"/>
          <cell r="M123"/>
        </row>
        <row r="124">
          <cell r="L124"/>
          <cell r="M124"/>
        </row>
        <row r="125">
          <cell r="L125"/>
          <cell r="M125"/>
        </row>
        <row r="126">
          <cell r="L126"/>
          <cell r="M126"/>
        </row>
        <row r="127">
          <cell r="L127"/>
          <cell r="M127"/>
        </row>
        <row r="128">
          <cell r="L128"/>
          <cell r="M128"/>
        </row>
        <row r="129">
          <cell r="L129"/>
          <cell r="M129"/>
        </row>
        <row r="130">
          <cell r="L130"/>
          <cell r="M130"/>
        </row>
        <row r="131">
          <cell r="L131"/>
          <cell r="M131"/>
        </row>
        <row r="132">
          <cell r="L132"/>
          <cell r="M132"/>
        </row>
        <row r="133">
          <cell r="L133"/>
          <cell r="M133"/>
        </row>
        <row r="134">
          <cell r="L134"/>
          <cell r="M134"/>
        </row>
        <row r="135">
          <cell r="L135"/>
          <cell r="M135"/>
        </row>
        <row r="136">
          <cell r="L136"/>
          <cell r="M136"/>
        </row>
        <row r="137">
          <cell r="L137"/>
          <cell r="M137"/>
        </row>
        <row r="138">
          <cell r="L138"/>
          <cell r="M138"/>
        </row>
        <row r="139">
          <cell r="L139"/>
          <cell r="M139"/>
        </row>
        <row r="140">
          <cell r="L140"/>
          <cell r="M140"/>
        </row>
        <row r="141">
          <cell r="L141"/>
          <cell r="M141"/>
        </row>
        <row r="142">
          <cell r="L142"/>
          <cell r="M142"/>
        </row>
        <row r="143">
          <cell r="L143"/>
          <cell r="M143"/>
        </row>
        <row r="144">
          <cell r="L144"/>
          <cell r="M144"/>
        </row>
        <row r="145">
          <cell r="L145"/>
          <cell r="M145"/>
        </row>
        <row r="146">
          <cell r="L146"/>
          <cell r="M146"/>
        </row>
        <row r="147">
          <cell r="L147"/>
          <cell r="M147"/>
        </row>
        <row r="148">
          <cell r="L148"/>
          <cell r="M148"/>
        </row>
        <row r="149">
          <cell r="L149"/>
          <cell r="M149"/>
        </row>
        <row r="150">
          <cell r="L150"/>
          <cell r="M150"/>
        </row>
        <row r="151">
          <cell r="L151"/>
          <cell r="M151"/>
        </row>
        <row r="152">
          <cell r="L152"/>
          <cell r="M152"/>
        </row>
        <row r="153">
          <cell r="L153"/>
          <cell r="M153"/>
        </row>
        <row r="154">
          <cell r="L154"/>
          <cell r="M154"/>
        </row>
        <row r="155">
          <cell r="L155"/>
          <cell r="M155"/>
        </row>
        <row r="156">
          <cell r="L156"/>
          <cell r="M156"/>
        </row>
        <row r="157">
          <cell r="L157"/>
          <cell r="M157"/>
        </row>
        <row r="158">
          <cell r="L158"/>
          <cell r="M158"/>
        </row>
        <row r="159">
          <cell r="L159"/>
          <cell r="M159"/>
        </row>
        <row r="160">
          <cell r="L160"/>
          <cell r="M160"/>
        </row>
        <row r="161">
          <cell r="L161"/>
          <cell r="M161"/>
        </row>
        <row r="162">
          <cell r="L162"/>
          <cell r="M162"/>
        </row>
        <row r="163">
          <cell r="L163"/>
          <cell r="M163"/>
        </row>
        <row r="164">
          <cell r="L164"/>
          <cell r="M164"/>
        </row>
        <row r="165">
          <cell r="L165"/>
          <cell r="M165"/>
        </row>
        <row r="166">
          <cell r="L166"/>
          <cell r="M166"/>
        </row>
        <row r="167">
          <cell r="L167"/>
          <cell r="M167"/>
        </row>
        <row r="168">
          <cell r="L168"/>
          <cell r="M168"/>
        </row>
        <row r="169">
          <cell r="L169"/>
          <cell r="M169"/>
        </row>
        <row r="170">
          <cell r="L170"/>
          <cell r="M170"/>
        </row>
        <row r="171">
          <cell r="L171"/>
          <cell r="M171"/>
        </row>
        <row r="172">
          <cell r="L172"/>
          <cell r="M172"/>
        </row>
        <row r="173">
          <cell r="L173"/>
          <cell r="M173"/>
        </row>
        <row r="174">
          <cell r="L174"/>
          <cell r="M174"/>
        </row>
        <row r="175">
          <cell r="L175"/>
          <cell r="M175"/>
        </row>
        <row r="176">
          <cell r="L176"/>
          <cell r="M176"/>
        </row>
        <row r="177">
          <cell r="L177"/>
          <cell r="M177"/>
        </row>
        <row r="178">
          <cell r="L178"/>
          <cell r="M178"/>
        </row>
        <row r="179">
          <cell r="L179"/>
          <cell r="M179"/>
        </row>
        <row r="180">
          <cell r="L180"/>
          <cell r="M180"/>
        </row>
        <row r="181">
          <cell r="L181"/>
          <cell r="M181"/>
        </row>
        <row r="188">
          <cell r="C188" t="str">
            <v>APO7RG0001</v>
          </cell>
          <cell r="D188" t="str">
            <v>Ineficiencia de la ANM en la planificación de los planes y programas archivísticos</v>
          </cell>
        </row>
        <row r="189">
          <cell r="C189"/>
          <cell r="D189"/>
        </row>
        <row r="190">
          <cell r="C190"/>
          <cell r="D190"/>
        </row>
        <row r="191">
          <cell r="C191"/>
          <cell r="D191"/>
        </row>
        <row r="192">
          <cell r="C192"/>
          <cell r="D192"/>
        </row>
        <row r="193">
          <cell r="C193" t="str">
            <v>APO7RG0002</v>
          </cell>
          <cell r="D193" t="str">
            <v>Incumplimiento de las normas archivísticas</v>
          </cell>
        </row>
        <row r="194">
          <cell r="C194"/>
          <cell r="D194"/>
        </row>
        <row r="195">
          <cell r="C195"/>
          <cell r="D195"/>
        </row>
        <row r="196">
          <cell r="C196"/>
          <cell r="D196"/>
        </row>
        <row r="197">
          <cell r="C197"/>
          <cell r="D197"/>
        </row>
        <row r="198">
          <cell r="C198" t="str">
            <v>APO7RG0003</v>
          </cell>
          <cell r="D198" t="str">
            <v>Inexactitud en la aplicación de las TRD vigentes por parte de los procesos/dependencias de la ANM</v>
          </cell>
        </row>
        <row r="199">
          <cell r="C199"/>
          <cell r="D199"/>
        </row>
        <row r="200">
          <cell r="C200"/>
          <cell r="D200"/>
        </row>
        <row r="201">
          <cell r="C201"/>
          <cell r="D201"/>
        </row>
        <row r="202">
          <cell r="C202"/>
          <cell r="D202"/>
        </row>
        <row r="203">
          <cell r="C203" t="str">
            <v>APO7RG0004</v>
          </cell>
          <cell r="D203" t="str">
            <v>Pérdida de información/trazabilidad de los documentos en el Sistema de Gestión Documental de la ANM</v>
          </cell>
        </row>
        <row r="204">
          <cell r="C204"/>
          <cell r="D204"/>
        </row>
        <row r="205">
          <cell r="C205"/>
          <cell r="D205"/>
        </row>
        <row r="206">
          <cell r="C206"/>
          <cell r="D206"/>
        </row>
        <row r="207">
          <cell r="C207"/>
          <cell r="D207"/>
        </row>
        <row r="208">
          <cell r="C208" t="str">
            <v>APO7RG0005</v>
          </cell>
          <cell r="D208" t="str">
            <v>Inoportunidad en la atención de solicitudes de usuarios internos o externos</v>
          </cell>
        </row>
        <row r="209">
          <cell r="C209"/>
          <cell r="D209"/>
        </row>
        <row r="210">
          <cell r="C210"/>
          <cell r="D210"/>
        </row>
        <row r="211">
          <cell r="C211"/>
          <cell r="D211"/>
        </row>
        <row r="212">
          <cell r="C212"/>
          <cell r="D212"/>
        </row>
        <row r="213">
          <cell r="C213" t="str">
            <v>APO7RG0006</v>
          </cell>
          <cell r="D213" t="str">
            <v>Incumplimiento de las Tablas de retención documental</v>
          </cell>
        </row>
        <row r="214">
          <cell r="C214"/>
          <cell r="D214"/>
        </row>
        <row r="215">
          <cell r="C215"/>
          <cell r="D215"/>
        </row>
        <row r="216">
          <cell r="C216"/>
          <cell r="D216"/>
        </row>
        <row r="217">
          <cell r="C217"/>
          <cell r="D217"/>
        </row>
        <row r="218">
          <cell r="C218" t="str">
            <v>APO7RG0007</v>
          </cell>
          <cell r="D218" t="str">
            <v>Perdida de documentos físicos del archivo central y memoria histórica de la Entidad</v>
          </cell>
        </row>
        <row r="219">
          <cell r="C219"/>
          <cell r="D219"/>
        </row>
        <row r="220">
          <cell r="C220"/>
          <cell r="D220"/>
        </row>
        <row r="221">
          <cell r="C221"/>
          <cell r="D221"/>
        </row>
        <row r="222">
          <cell r="C222"/>
          <cell r="D222"/>
        </row>
        <row r="223">
          <cell r="C223" t="str">
            <v>APO7RG0008</v>
          </cell>
          <cell r="D223" t="str">
            <v xml:space="preserve">Afectación en la salud de funcionarios y/o contratistas </v>
          </cell>
        </row>
        <row r="224">
          <cell r="C224"/>
          <cell r="D224"/>
        </row>
        <row r="225">
          <cell r="C225"/>
          <cell r="D225"/>
        </row>
        <row r="226">
          <cell r="C226"/>
          <cell r="D226"/>
        </row>
        <row r="227">
          <cell r="C227"/>
          <cell r="D227"/>
        </row>
        <row r="228">
          <cell r="C228"/>
          <cell r="D228"/>
        </row>
        <row r="229">
          <cell r="C229"/>
          <cell r="D229"/>
        </row>
        <row r="230">
          <cell r="C230"/>
          <cell r="D230"/>
        </row>
        <row r="231">
          <cell r="C231"/>
          <cell r="D231"/>
        </row>
        <row r="232">
          <cell r="C232"/>
          <cell r="D232"/>
        </row>
        <row r="233">
          <cell r="C233"/>
          <cell r="D233"/>
        </row>
        <row r="234">
          <cell r="C234"/>
          <cell r="D234"/>
        </row>
        <row r="235">
          <cell r="C235"/>
          <cell r="D235"/>
        </row>
        <row r="236">
          <cell r="C236"/>
          <cell r="D236"/>
        </row>
        <row r="237">
          <cell r="C237"/>
          <cell r="D237"/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 refreshError="1"/>
      <sheetData sheetId="1" refreshError="1">
        <row r="9">
          <cell r="D9" t="str">
            <v>CONS0006</v>
          </cell>
          <cell r="E9" t="str">
            <v>Potenciales responsabilidades disciplinarias, fiscales y penales</v>
          </cell>
        </row>
        <row r="10">
          <cell r="D10"/>
          <cell r="E10"/>
        </row>
        <row r="11">
          <cell r="D11" t="str">
            <v>CONS0070</v>
          </cell>
          <cell r="E11" t="str">
            <v>Reprocesos y salidas no conforme</v>
          </cell>
        </row>
        <row r="12">
          <cell r="D12"/>
          <cell r="E12"/>
        </row>
        <row r="13">
          <cell r="D13" t="str">
            <v>CONS0072</v>
          </cell>
          <cell r="E13" t="str">
            <v>Pérdida o no recertificación del SIG</v>
          </cell>
        </row>
        <row r="14">
          <cell r="D14" t="str">
            <v>CONS0071</v>
          </cell>
          <cell r="E14" t="str">
            <v>Materialización de riesgos de gestión y de corrupción</v>
          </cell>
        </row>
        <row r="15">
          <cell r="D15"/>
          <cell r="E15"/>
        </row>
        <row r="67">
          <cell r="C67" t="str">
            <v>EVA1RG0001</v>
          </cell>
          <cell r="D67" t="str">
            <v>Deficiencias en el ejercicio auditor al SIG</v>
          </cell>
        </row>
        <row r="68">
          <cell r="C68"/>
          <cell r="D68"/>
        </row>
        <row r="69">
          <cell r="C69"/>
          <cell r="D69"/>
        </row>
        <row r="70">
          <cell r="C70"/>
          <cell r="D70"/>
        </row>
        <row r="71">
          <cell r="C71"/>
          <cell r="D71"/>
        </row>
        <row r="72">
          <cell r="C72" t="str">
            <v>EVA1RG0002</v>
          </cell>
          <cell r="D72" t="str">
            <v>Incumplimientos técnicos, administrativos, jurídicos o procedimentales sin identificar en el ejercicio auditor</v>
          </cell>
        </row>
        <row r="73">
          <cell r="C73"/>
          <cell r="D73"/>
        </row>
        <row r="74">
          <cell r="C74"/>
          <cell r="D74"/>
        </row>
        <row r="75">
          <cell r="C75"/>
          <cell r="D75"/>
        </row>
        <row r="76">
          <cell r="C76"/>
          <cell r="D76"/>
        </row>
        <row r="77">
          <cell r="C77" t="str">
            <v>EVA1RG0003</v>
          </cell>
          <cell r="D77" t="str">
            <v>Oportunidades de mejora y recomendaciones para el SIG sin identificar</v>
          </cell>
        </row>
        <row r="78">
          <cell r="C78"/>
          <cell r="D78"/>
        </row>
        <row r="79">
          <cell r="C79"/>
          <cell r="D79"/>
        </row>
        <row r="80">
          <cell r="C80"/>
          <cell r="D80"/>
        </row>
        <row r="81">
          <cell r="C81"/>
          <cell r="D81"/>
        </row>
        <row r="82">
          <cell r="C82" t="str">
            <v>EVA1RG0004</v>
          </cell>
          <cell r="D82" t="str">
            <v xml:space="preserve">Incumplimiento de normas relacionadas con la entrega de informes de ley </v>
          </cell>
        </row>
        <row r="83">
          <cell r="C83"/>
          <cell r="D83"/>
        </row>
        <row r="84">
          <cell r="C84"/>
          <cell r="D84"/>
        </row>
        <row r="85">
          <cell r="C85"/>
          <cell r="D85"/>
        </row>
        <row r="86">
          <cell r="C86"/>
          <cell r="D86"/>
        </row>
        <row r="87">
          <cell r="C87" t="str">
            <v>EVA1RG0005</v>
          </cell>
          <cell r="D87" t="str">
            <v>Inadecuado monitoreo y evaluación al cumplimiento de los controles de los riesgos de la ANM</v>
          </cell>
        </row>
        <row r="88">
          <cell r="C88"/>
          <cell r="D88"/>
        </row>
        <row r="89">
          <cell r="C89"/>
          <cell r="D89"/>
        </row>
        <row r="90">
          <cell r="C90"/>
          <cell r="D90"/>
        </row>
        <row r="91">
          <cell r="C91"/>
          <cell r="D91"/>
        </row>
        <row r="92">
          <cell r="C92" t="str">
            <v>EVA1RG0006</v>
          </cell>
          <cell r="D92" t="str">
            <v>Inoportunidad en la gestión y cierre de las no conformidades u oportunidades de mejora derivadas de auditorias SIG, Auditoria ente certificador, MIPG u otros.</v>
          </cell>
        </row>
        <row r="93">
          <cell r="C93"/>
          <cell r="D93"/>
        </row>
        <row r="94">
          <cell r="C94"/>
          <cell r="D94"/>
        </row>
        <row r="95">
          <cell r="C95"/>
          <cell r="D95"/>
        </row>
        <row r="96">
          <cell r="C96"/>
          <cell r="D96"/>
        </row>
        <row r="97">
          <cell r="C97" t="str">
            <v>EVA1RG0007</v>
          </cell>
          <cell r="D97" t="str">
            <v>Recurrencia en las salidas no conformes</v>
          </cell>
        </row>
        <row r="98">
          <cell r="C98"/>
          <cell r="D98"/>
        </row>
        <row r="99">
          <cell r="C99"/>
          <cell r="D99"/>
        </row>
        <row r="100">
          <cell r="C100"/>
          <cell r="D100"/>
        </row>
        <row r="101">
          <cell r="C101"/>
          <cell r="D101"/>
        </row>
        <row r="102">
          <cell r="C102"/>
          <cell r="D102"/>
        </row>
        <row r="103">
          <cell r="C103"/>
          <cell r="D103"/>
        </row>
        <row r="104">
          <cell r="C104"/>
          <cell r="D104"/>
        </row>
        <row r="105">
          <cell r="C105"/>
          <cell r="D105"/>
        </row>
        <row r="106">
          <cell r="C106"/>
          <cell r="D106"/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Portada"/>
      <sheetName val="1.Contexto"/>
      <sheetName val="2.Identificacion_Riesgos"/>
      <sheetName val="3.Controles"/>
      <sheetName val="4.Mapa_Calor"/>
      <sheetName val="5.Plan Manejo"/>
      <sheetName val="Hoja3"/>
      <sheetName val="6.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/>
      <sheetData sheetId="1">
        <row r="9">
          <cell r="D9" t="str">
            <v>CONS0001</v>
          </cell>
          <cell r="E9" t="str">
            <v>Toma de decisiones inoportuna o desalineada con la misión de la ANM por parte de la alta dirección.</v>
          </cell>
        </row>
        <row r="10">
          <cell r="D10" t="str">
            <v>CONS0002</v>
          </cell>
          <cell r="E10" t="str">
            <v>Desempeño de la ANM sin mejorar</v>
          </cell>
        </row>
        <row r="27">
          <cell r="C27" t="str">
            <v>EST1RG0001</v>
          </cell>
          <cell r="D27" t="str">
            <v>Desarticulación de la planeación estratégica con las actividades y el objeto de la ANM.</v>
          </cell>
        </row>
        <row r="28">
          <cell r="C28" t="str">
            <v>EST1RG0002</v>
          </cell>
          <cell r="D28" t="str">
            <v>Incumplimiento de las metas estratégicas de la ANM</v>
          </cell>
        </row>
        <row r="29">
          <cell r="C29"/>
          <cell r="D29"/>
        </row>
      </sheetData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/>
      <sheetData sheetId="1">
        <row r="9">
          <cell r="D9" t="str">
            <v>CONS0002</v>
          </cell>
          <cell r="E9" t="str">
            <v>Afectación de la prestación de servicios de la ANM.</v>
          </cell>
        </row>
        <row r="10">
          <cell r="D10" t="str">
            <v>CONS0071</v>
          </cell>
          <cell r="E10" t="str">
            <v>Materialización de riesgos de gestión y de corrupción</v>
          </cell>
        </row>
        <row r="11">
          <cell r="D11" t="str">
            <v>CONS0001</v>
          </cell>
          <cell r="E11" t="str">
            <v>Desempeño de la ANM sin mejorar</v>
          </cell>
        </row>
        <row r="12">
          <cell r="D12"/>
          <cell r="E12"/>
        </row>
        <row r="19">
          <cell r="L19" t="str">
            <v>CAU0006</v>
          </cell>
          <cell r="M19" t="str">
            <v>Falta de unificación de criterios para definir el plan SIG.</v>
          </cell>
        </row>
        <row r="20">
          <cell r="L20" t="str">
            <v>CAU0007</v>
          </cell>
          <cell r="M20" t="str">
            <v>Insuficiente personal para elaborar el plan SIG.</v>
          </cell>
        </row>
        <row r="21">
          <cell r="L21" t="str">
            <v>CAU0008</v>
          </cell>
          <cell r="M21" t="str">
            <v>Fallas en la programación del plan SIG.</v>
          </cell>
        </row>
        <row r="22">
          <cell r="L22" t="str">
            <v>CAU0009</v>
          </cell>
          <cell r="M22" t="str">
            <v xml:space="preserve">Demoras en la recepción de la información para consolidar el avance de las actividades. </v>
          </cell>
        </row>
        <row r="23">
          <cell r="L23" t="str">
            <v>CAU0020</v>
          </cell>
          <cell r="M23" t="str">
            <v xml:space="preserve">Desconocimiento de la metodología e información técnica (procedimiento) para la gestión del cambio. </v>
          </cell>
        </row>
        <row r="24">
          <cell r="L24" t="str">
            <v>CAU0021</v>
          </cell>
          <cell r="M24" t="str">
            <v>Participación insuficiente de las partes interesadas y/o necesarias para la gestión del cambio</v>
          </cell>
        </row>
        <row r="25">
          <cell r="L25" t="str">
            <v>CAU0022</v>
          </cell>
          <cell r="M25" t="str">
            <v>Incumplimiento del plan de actividades establecido para la gestión del cambio</v>
          </cell>
        </row>
        <row r="26">
          <cell r="L26" t="str">
            <v>CAU0013</v>
          </cell>
          <cell r="M26" t="str">
            <v>Disponibilidad por parte de los servidores expertos en los temas a documentar de los activos intangibles</v>
          </cell>
        </row>
        <row r="27">
          <cell r="L27" t="str">
            <v>CAU0014</v>
          </cell>
          <cell r="M27" t="str">
            <v>Fallas tecnológicas en el diseño de la plataforma dispuesta para la publicación de los activos intangibles de la ANM</v>
          </cell>
        </row>
        <row r="28">
          <cell r="L28" t="str">
            <v>CAU0015</v>
          </cell>
          <cell r="M28" t="str">
            <v>Debilidades en el apoyo por parte del Grupo de Atención, participación ciudadana y comunicaciones para la grabación y edición de los videos que resumen cada concepto documentado en cada activo.</v>
          </cell>
        </row>
        <row r="29">
          <cell r="L29"/>
          <cell r="M29"/>
        </row>
        <row r="30">
          <cell r="L30"/>
          <cell r="M30"/>
        </row>
        <row r="31">
          <cell r="L31"/>
          <cell r="M31"/>
        </row>
        <row r="32">
          <cell r="L32" t="str">
            <v>CAU0001</v>
          </cell>
          <cell r="M32" t="str">
            <v>Debilidades en el proceso de planificación de cada vigencia para adelantar el ejercicio de identificación y/o actualización de los riesgos de la ANM</v>
          </cell>
        </row>
        <row r="33">
          <cell r="L33" t="str">
            <v>CAU0002</v>
          </cell>
          <cell r="M33" t="str">
            <v>Debilidades de parte de los responsables de proceso/dependencia en la identificación y/o actualización de sus riesgos e información del proceso asociada en las matrices</v>
          </cell>
        </row>
        <row r="34">
          <cell r="L34" t="str">
            <v>CAU0016</v>
          </cell>
          <cell r="M34" t="str">
            <v>Falta de participación por parte de la Alta Dirección en la identificación de riesgos y controles</v>
          </cell>
        </row>
        <row r="35">
          <cell r="L35" t="str">
            <v>CAU0011</v>
          </cell>
          <cell r="M35" t="str">
            <v xml:space="preserve">Incumplimiento en la ejecución de las actividades del plan SIG </v>
          </cell>
          <cell r="P35" t="str">
            <v>Correos electrónicos</v>
          </cell>
        </row>
        <row r="36">
          <cell r="L36"/>
          <cell r="M36"/>
        </row>
        <row r="37">
          <cell r="L37"/>
          <cell r="M37"/>
        </row>
        <row r="42">
          <cell r="C42" t="str">
            <v>EST1RG0003</v>
          </cell>
          <cell r="D42" t="str">
            <v>Incumplimiento de requisitos de calidad que debe garantizar el SIG</v>
          </cell>
          <cell r="E42" t="str">
            <v xml:space="preserve">	
Elaborar o ajustar la planeación estratégica y operativa de la ANM y los planes, programas y/o proyectos asociados</v>
          </cell>
          <cell r="F42">
            <v>0.4</v>
          </cell>
          <cell r="G42">
            <v>0.4</v>
          </cell>
          <cell r="H42" t="str">
            <v>Baja</v>
          </cell>
          <cell r="I42">
            <v>2.8799999999999992E-2</v>
          </cell>
          <cell r="J42">
            <v>2.8799999999999992E-2</v>
          </cell>
          <cell r="K42" t="str">
            <v>Muy baja</v>
          </cell>
          <cell r="L42" t="str">
            <v>Desempeño de la ANM sin mejorar</v>
          </cell>
          <cell r="M42">
            <v>0.8</v>
          </cell>
          <cell r="N42">
            <v>0.8</v>
          </cell>
          <cell r="O42" t="str">
            <v>Mayor</v>
          </cell>
          <cell r="P42">
            <v>0.56000000000000005</v>
          </cell>
          <cell r="Q42">
            <v>0.56000000000000005</v>
          </cell>
          <cell r="R42" t="str">
            <v>Moderado</v>
          </cell>
          <cell r="S42" t="str">
            <v>Alto</v>
          </cell>
          <cell r="T42" t="str">
            <v>Moderado</v>
          </cell>
        </row>
        <row r="43">
          <cell r="C43"/>
          <cell r="D43"/>
          <cell r="E43"/>
          <cell r="F43">
            <v>0</v>
          </cell>
          <cell r="G43"/>
          <cell r="H43"/>
          <cell r="I43">
            <v>0</v>
          </cell>
          <cell r="J43"/>
          <cell r="K43"/>
          <cell r="L43"/>
          <cell r="M43">
            <v>0</v>
          </cell>
          <cell r="N43"/>
          <cell r="O43"/>
          <cell r="P43">
            <v>0</v>
          </cell>
          <cell r="Q43"/>
          <cell r="R43"/>
          <cell r="S43"/>
          <cell r="T43"/>
        </row>
        <row r="44">
          <cell r="C44"/>
          <cell r="D44"/>
          <cell r="E44"/>
          <cell r="F44">
            <v>0</v>
          </cell>
          <cell r="G44"/>
          <cell r="H44"/>
          <cell r="I44">
            <v>0</v>
          </cell>
          <cell r="J44"/>
          <cell r="K44"/>
          <cell r="L44"/>
          <cell r="M44">
            <v>0</v>
          </cell>
          <cell r="N44"/>
          <cell r="O44"/>
          <cell r="P44">
            <v>0</v>
          </cell>
          <cell r="Q44"/>
          <cell r="R44"/>
          <cell r="S44"/>
          <cell r="T44"/>
        </row>
        <row r="45">
          <cell r="C45"/>
          <cell r="D45"/>
          <cell r="E45"/>
          <cell r="F45">
            <v>0</v>
          </cell>
          <cell r="G45"/>
          <cell r="H45"/>
          <cell r="I45">
            <v>0</v>
          </cell>
          <cell r="J45"/>
          <cell r="K45"/>
          <cell r="L45"/>
          <cell r="M45">
            <v>0</v>
          </cell>
          <cell r="N45"/>
          <cell r="O45"/>
          <cell r="P45">
            <v>0</v>
          </cell>
          <cell r="Q45"/>
          <cell r="R45"/>
          <cell r="S45"/>
          <cell r="T45"/>
        </row>
        <row r="46">
          <cell r="C46"/>
          <cell r="D46"/>
          <cell r="E46"/>
          <cell r="F46">
            <v>0</v>
          </cell>
          <cell r="G46"/>
          <cell r="H46"/>
          <cell r="I46">
            <v>0</v>
          </cell>
          <cell r="J46"/>
          <cell r="K46"/>
          <cell r="L46"/>
          <cell r="M46">
            <v>0</v>
          </cell>
          <cell r="N46"/>
          <cell r="O46"/>
          <cell r="P46">
            <v>0</v>
          </cell>
          <cell r="Q46"/>
          <cell r="R46"/>
          <cell r="S46"/>
          <cell r="T46"/>
        </row>
        <row r="47">
          <cell r="C47" t="str">
            <v>EST1RG0004</v>
          </cell>
          <cell r="D47" t="str">
            <v xml:space="preserve">Inoportunidad en la identificación, planificación y documentación de los cambios que afectan la operación institucional por parte de los responsables de proceso/dependencia </v>
          </cell>
          <cell r="E47" t="str">
            <v>Gestionar y controlar los cambios que se producen en la ANM y que impactan la gestión</v>
          </cell>
          <cell r="F47">
            <v>0.4</v>
          </cell>
          <cell r="G47">
            <v>0.4</v>
          </cell>
          <cell r="H47" t="str">
            <v>Baja</v>
          </cell>
          <cell r="I47">
            <v>4.7999999999999987E-2</v>
          </cell>
          <cell r="J47">
            <v>4.7999999999999987E-2</v>
          </cell>
          <cell r="K47" t="str">
            <v>Muy baja</v>
          </cell>
          <cell r="L47" t="str">
            <v>Afectación de la prestación de servicios de la ANM.</v>
          </cell>
          <cell r="M47">
            <v>0.8</v>
          </cell>
          <cell r="N47">
            <v>0.8</v>
          </cell>
          <cell r="O47" t="str">
            <v>Mayor</v>
          </cell>
          <cell r="P47">
            <v>0.56000000000000005</v>
          </cell>
          <cell r="Q47">
            <v>0.56000000000000005</v>
          </cell>
          <cell r="R47" t="str">
            <v>Moderado</v>
          </cell>
          <cell r="S47" t="str">
            <v>Alto</v>
          </cell>
          <cell r="T47" t="str">
            <v>Moderado</v>
          </cell>
        </row>
        <row r="48">
          <cell r="C48"/>
          <cell r="D48"/>
          <cell r="E48"/>
          <cell r="F48">
            <v>0</v>
          </cell>
          <cell r="G48"/>
          <cell r="H48"/>
          <cell r="I48">
            <v>0</v>
          </cell>
          <cell r="J48"/>
          <cell r="K48"/>
          <cell r="L48"/>
          <cell r="M48">
            <v>0</v>
          </cell>
          <cell r="N48"/>
          <cell r="O48"/>
          <cell r="P48">
            <v>0</v>
          </cell>
          <cell r="Q48"/>
          <cell r="R48"/>
          <cell r="S48"/>
          <cell r="T48"/>
        </row>
        <row r="49">
          <cell r="C49"/>
          <cell r="D49"/>
          <cell r="E49"/>
          <cell r="F49">
            <v>0</v>
          </cell>
          <cell r="G49"/>
          <cell r="H49"/>
          <cell r="I49">
            <v>0</v>
          </cell>
          <cell r="J49"/>
          <cell r="K49"/>
          <cell r="L49"/>
          <cell r="M49">
            <v>0</v>
          </cell>
          <cell r="N49"/>
          <cell r="O49"/>
          <cell r="P49">
            <v>0</v>
          </cell>
          <cell r="Q49"/>
          <cell r="R49"/>
          <cell r="S49"/>
          <cell r="T49"/>
        </row>
        <row r="50">
          <cell r="C50"/>
          <cell r="D50"/>
          <cell r="E50"/>
          <cell r="F50">
            <v>0</v>
          </cell>
          <cell r="G50"/>
          <cell r="H50"/>
          <cell r="I50">
            <v>0</v>
          </cell>
          <cell r="J50"/>
          <cell r="K50"/>
          <cell r="L50"/>
          <cell r="M50">
            <v>0</v>
          </cell>
          <cell r="N50"/>
          <cell r="O50"/>
          <cell r="P50">
            <v>0</v>
          </cell>
          <cell r="Q50"/>
          <cell r="R50"/>
          <cell r="S50"/>
          <cell r="T50"/>
        </row>
        <row r="51">
          <cell r="C51"/>
          <cell r="D51"/>
          <cell r="E51"/>
          <cell r="F51">
            <v>0</v>
          </cell>
          <cell r="G51"/>
          <cell r="H51"/>
          <cell r="I51">
            <v>0</v>
          </cell>
          <cell r="J51"/>
          <cell r="K51"/>
          <cell r="L51"/>
          <cell r="M51">
            <v>0</v>
          </cell>
          <cell r="N51"/>
          <cell r="O51"/>
          <cell r="P51">
            <v>0</v>
          </cell>
          <cell r="Q51"/>
          <cell r="R51"/>
          <cell r="S51"/>
          <cell r="T51"/>
        </row>
        <row r="52">
          <cell r="C52" t="str">
            <v>EST1RG0005</v>
          </cell>
          <cell r="D52" t="str">
            <v>Imposibilidad de documentar y poner a disposición de las partes interesadas la información de los activos de conocimiento de la ANM</v>
          </cell>
          <cell r="E52" t="str">
            <v>Gestionar y controlar los cambios que se producen en la ANM y que impactan la gestión (2)</v>
          </cell>
          <cell r="F52">
            <v>0.6</v>
          </cell>
          <cell r="G52">
            <v>0.6</v>
          </cell>
          <cell r="H52" t="str">
            <v>Media</v>
          </cell>
          <cell r="I52">
            <v>0.10800000000000001</v>
          </cell>
          <cell r="J52">
            <v>0.10800000000000001</v>
          </cell>
          <cell r="K52" t="str">
            <v>Muy baja</v>
          </cell>
          <cell r="L52" t="str">
            <v>Desempeño de la ANM sin mejorar</v>
          </cell>
          <cell r="M52">
            <v>0.8</v>
          </cell>
          <cell r="N52">
            <v>0.8</v>
          </cell>
          <cell r="O52" t="str">
            <v>Mayor</v>
          </cell>
          <cell r="P52">
            <v>0.56000000000000005</v>
          </cell>
          <cell r="Q52">
            <v>0.56000000000000005</v>
          </cell>
          <cell r="R52" t="str">
            <v>Moderado</v>
          </cell>
          <cell r="S52" t="str">
            <v>Alto</v>
          </cell>
          <cell r="T52" t="str">
            <v>Moderado</v>
          </cell>
        </row>
        <row r="53">
          <cell r="C53"/>
          <cell r="D53"/>
          <cell r="E53"/>
          <cell r="F53">
            <v>0</v>
          </cell>
          <cell r="G53"/>
          <cell r="H53"/>
          <cell r="I53">
            <v>0</v>
          </cell>
          <cell r="J53"/>
          <cell r="K53"/>
          <cell r="L53"/>
          <cell r="M53">
            <v>0</v>
          </cell>
          <cell r="N53"/>
          <cell r="O53"/>
          <cell r="P53">
            <v>0</v>
          </cell>
          <cell r="Q53"/>
          <cell r="R53"/>
          <cell r="S53"/>
          <cell r="T53"/>
        </row>
        <row r="54">
          <cell r="C54"/>
          <cell r="D54"/>
          <cell r="E54"/>
          <cell r="F54">
            <v>0</v>
          </cell>
          <cell r="G54"/>
          <cell r="H54"/>
          <cell r="I54">
            <v>0</v>
          </cell>
          <cell r="J54"/>
          <cell r="K54"/>
          <cell r="L54"/>
          <cell r="M54">
            <v>0</v>
          </cell>
          <cell r="N54"/>
          <cell r="O54"/>
          <cell r="P54">
            <v>0</v>
          </cell>
          <cell r="Q54"/>
          <cell r="R54"/>
          <cell r="S54"/>
          <cell r="T54"/>
        </row>
        <row r="55">
          <cell r="C55"/>
          <cell r="D55"/>
          <cell r="E55"/>
          <cell r="F55">
            <v>0</v>
          </cell>
          <cell r="G55"/>
          <cell r="H55"/>
          <cell r="I55">
            <v>0</v>
          </cell>
          <cell r="J55"/>
          <cell r="K55"/>
          <cell r="L55"/>
          <cell r="M55">
            <v>0</v>
          </cell>
          <cell r="N55"/>
          <cell r="O55"/>
          <cell r="P55">
            <v>0</v>
          </cell>
          <cell r="Q55"/>
          <cell r="R55"/>
          <cell r="S55"/>
          <cell r="T55"/>
        </row>
        <row r="56">
          <cell r="C56"/>
          <cell r="D56"/>
          <cell r="E56"/>
          <cell r="F56">
            <v>0</v>
          </cell>
          <cell r="G56"/>
          <cell r="H56"/>
          <cell r="I56">
            <v>0</v>
          </cell>
          <cell r="J56"/>
          <cell r="K56"/>
          <cell r="L56"/>
          <cell r="M56">
            <v>0</v>
          </cell>
          <cell r="N56"/>
          <cell r="O56"/>
          <cell r="P56">
            <v>0</v>
          </cell>
          <cell r="Q56"/>
          <cell r="R56"/>
          <cell r="S56"/>
          <cell r="T56"/>
        </row>
        <row r="57">
          <cell r="C57" t="str">
            <v>EST1RG0006</v>
          </cell>
          <cell r="D57" t="str">
            <v>Inoportunidad en el identificación,  actualización y aprobación de los riesgos de gestión y corrupción de los procesos de la ANM</v>
          </cell>
          <cell r="E57" t="str">
            <v xml:space="preserve">	
Gestionar oportunamente la identificación de los riesgos que puedan afectar la capacidad de la ANM de cumplir con su Misión</v>
          </cell>
          <cell r="F57">
            <v>0.6</v>
          </cell>
          <cell r="G57">
            <v>0.6</v>
          </cell>
          <cell r="H57" t="str">
            <v>Media</v>
          </cell>
          <cell r="I57">
            <v>7.2000000000000008E-2</v>
          </cell>
          <cell r="J57">
            <v>7.2000000000000008E-2</v>
          </cell>
          <cell r="K57" t="str">
            <v>Muy baja</v>
          </cell>
          <cell r="L57" t="str">
            <v>Materialización de riesgos de gestión y de corrupción</v>
          </cell>
          <cell r="M57">
            <v>0.8</v>
          </cell>
          <cell r="N57">
            <v>0.8</v>
          </cell>
          <cell r="O57" t="str">
            <v>Mayor</v>
          </cell>
          <cell r="P57">
            <v>0.56000000000000005</v>
          </cell>
          <cell r="Q57">
            <v>0.56000000000000005</v>
          </cell>
          <cell r="R57" t="str">
            <v>Moderado</v>
          </cell>
          <cell r="S57" t="str">
            <v>Alto</v>
          </cell>
          <cell r="T57" t="str">
            <v>Moderado</v>
          </cell>
        </row>
        <row r="58">
          <cell r="C58"/>
          <cell r="D58"/>
          <cell r="E58"/>
          <cell r="F58">
            <v>0</v>
          </cell>
          <cell r="G58"/>
          <cell r="H58"/>
          <cell r="I58">
            <v>0</v>
          </cell>
          <cell r="J58"/>
          <cell r="K58"/>
          <cell r="L58"/>
          <cell r="M58">
            <v>0</v>
          </cell>
          <cell r="N58"/>
          <cell r="O58"/>
          <cell r="P58">
            <v>0</v>
          </cell>
          <cell r="Q58"/>
          <cell r="R58"/>
          <cell r="S58"/>
          <cell r="T58"/>
        </row>
        <row r="59">
          <cell r="C59"/>
          <cell r="D59"/>
          <cell r="E59"/>
          <cell r="F59">
            <v>0</v>
          </cell>
          <cell r="G59"/>
          <cell r="H59"/>
          <cell r="I59">
            <v>0</v>
          </cell>
          <cell r="J59"/>
          <cell r="K59"/>
          <cell r="L59"/>
          <cell r="M59">
            <v>0</v>
          </cell>
          <cell r="N59"/>
          <cell r="O59"/>
          <cell r="P59">
            <v>0</v>
          </cell>
          <cell r="Q59"/>
          <cell r="R59"/>
          <cell r="S59"/>
          <cell r="T59"/>
        </row>
        <row r="60">
          <cell r="C60"/>
          <cell r="D60"/>
          <cell r="E60"/>
          <cell r="F60">
            <v>0</v>
          </cell>
          <cell r="G60"/>
          <cell r="H60"/>
          <cell r="I60">
            <v>0</v>
          </cell>
          <cell r="J60"/>
          <cell r="K60"/>
          <cell r="L60"/>
          <cell r="M60">
            <v>0</v>
          </cell>
          <cell r="N60"/>
          <cell r="O60"/>
          <cell r="P60">
            <v>0</v>
          </cell>
          <cell r="Q60"/>
          <cell r="R60"/>
          <cell r="S60"/>
          <cell r="T60"/>
        </row>
        <row r="61">
          <cell r="C61"/>
          <cell r="D61"/>
          <cell r="E61"/>
          <cell r="F61">
            <v>0</v>
          </cell>
          <cell r="G61"/>
          <cell r="H61"/>
          <cell r="I61">
            <v>0</v>
          </cell>
          <cell r="J61"/>
          <cell r="K61"/>
          <cell r="L61"/>
          <cell r="M61">
            <v>0</v>
          </cell>
          <cell r="N61"/>
          <cell r="O61"/>
          <cell r="P61">
            <v>0</v>
          </cell>
          <cell r="Q61"/>
          <cell r="R61"/>
          <cell r="S61"/>
          <cell r="T61"/>
        </row>
        <row r="62">
          <cell r="C62" t="str">
            <v>EST1RG0007</v>
          </cell>
          <cell r="D62" t="str">
            <v>Incumplimiento de requisitos de calidad que debe garantizar el SIG y/o desaprobación de la certificación en ISO 9001:2015</v>
          </cell>
          <cell r="E62" t="str">
            <v>Realizar seguimiento a los resultados y verificación de cumplimiento de las metas.</v>
          </cell>
          <cell r="F62">
            <v>0.8</v>
          </cell>
          <cell r="G62">
            <v>0.8</v>
          </cell>
          <cell r="H62" t="str">
            <v>Alta</v>
          </cell>
          <cell r="I62">
            <v>0.48</v>
          </cell>
          <cell r="J62">
            <v>0.48</v>
          </cell>
          <cell r="K62" t="str">
            <v>Media</v>
          </cell>
          <cell r="L62" t="str">
            <v>Desempeño de la ANM sin mejorar</v>
          </cell>
          <cell r="M62">
            <v>0.8</v>
          </cell>
          <cell r="N62">
            <v>0.8</v>
          </cell>
          <cell r="O62" t="str">
            <v>Mayor</v>
          </cell>
          <cell r="P62">
            <v>0.56000000000000005</v>
          </cell>
          <cell r="Q62">
            <v>0.56000000000000005</v>
          </cell>
          <cell r="R62" t="str">
            <v>Moderado</v>
          </cell>
          <cell r="S62" t="str">
            <v>Alto</v>
          </cell>
          <cell r="T62" t="str">
            <v>Moderado</v>
          </cell>
        </row>
        <row r="63">
          <cell r="C63"/>
          <cell r="D63"/>
          <cell r="E63"/>
          <cell r="F63">
            <v>0</v>
          </cell>
          <cell r="G63"/>
          <cell r="H63"/>
          <cell r="I63">
            <v>0</v>
          </cell>
          <cell r="J63"/>
          <cell r="K63"/>
          <cell r="L63"/>
          <cell r="M63">
            <v>0</v>
          </cell>
          <cell r="N63"/>
          <cell r="O63"/>
          <cell r="P63">
            <v>0</v>
          </cell>
          <cell r="Q63"/>
          <cell r="R63"/>
          <cell r="S63"/>
          <cell r="T63"/>
        </row>
        <row r="64">
          <cell r="C64"/>
          <cell r="D64"/>
          <cell r="E64"/>
          <cell r="F64">
            <v>0</v>
          </cell>
          <cell r="G64"/>
          <cell r="H64"/>
          <cell r="I64">
            <v>0</v>
          </cell>
          <cell r="J64"/>
          <cell r="K64"/>
          <cell r="L64"/>
          <cell r="M64">
            <v>0</v>
          </cell>
          <cell r="N64"/>
          <cell r="O64"/>
          <cell r="P64">
            <v>0</v>
          </cell>
          <cell r="Q64"/>
          <cell r="R64"/>
          <cell r="S64"/>
          <cell r="T64"/>
        </row>
        <row r="65">
          <cell r="C65"/>
          <cell r="D65"/>
          <cell r="E65"/>
          <cell r="F65">
            <v>0</v>
          </cell>
          <cell r="G65"/>
          <cell r="H65"/>
          <cell r="I65">
            <v>0</v>
          </cell>
          <cell r="J65"/>
          <cell r="K65"/>
          <cell r="L65"/>
          <cell r="M65">
            <v>0</v>
          </cell>
          <cell r="N65"/>
          <cell r="O65"/>
          <cell r="P65">
            <v>0</v>
          </cell>
          <cell r="Q65"/>
          <cell r="R65"/>
          <cell r="S65"/>
          <cell r="T65"/>
        </row>
        <row r="66">
          <cell r="C66"/>
          <cell r="D66"/>
          <cell r="E66"/>
          <cell r="F66">
            <v>0</v>
          </cell>
          <cell r="G66"/>
          <cell r="H66"/>
          <cell r="I66">
            <v>0</v>
          </cell>
          <cell r="J66"/>
          <cell r="K66"/>
          <cell r="L66"/>
          <cell r="M66">
            <v>0</v>
          </cell>
          <cell r="N66"/>
          <cell r="O66"/>
          <cell r="P66">
            <v>0</v>
          </cell>
          <cell r="Q66"/>
          <cell r="R66"/>
          <cell r="S66"/>
          <cell r="T66"/>
        </row>
        <row r="67">
          <cell r="C67"/>
          <cell r="D67"/>
          <cell r="E67"/>
          <cell r="F67">
            <v>0</v>
          </cell>
          <cell r="G67">
            <v>0</v>
          </cell>
          <cell r="H67" t="str">
            <v>Muy baja</v>
          </cell>
          <cell r="I67">
            <v>0</v>
          </cell>
          <cell r="J67">
            <v>0</v>
          </cell>
          <cell r="K67" t="str">
            <v>Muy baja</v>
          </cell>
          <cell r="L67"/>
          <cell r="M67">
            <v>0</v>
          </cell>
          <cell r="N67">
            <v>0</v>
          </cell>
          <cell r="O67" t="str">
            <v>Leve</v>
          </cell>
          <cell r="P67">
            <v>0</v>
          </cell>
          <cell r="Q67">
            <v>0</v>
          </cell>
          <cell r="R67" t="str">
            <v>Leve</v>
          </cell>
          <cell r="S67" t="str">
            <v>Bajo</v>
          </cell>
          <cell r="T67" t="str">
            <v>Bajo</v>
          </cell>
        </row>
        <row r="68">
          <cell r="C68"/>
          <cell r="D68"/>
          <cell r="E68"/>
          <cell r="F68">
            <v>0</v>
          </cell>
          <cell r="G68"/>
          <cell r="H68"/>
          <cell r="I68">
            <v>0</v>
          </cell>
          <cell r="J68"/>
          <cell r="K68"/>
          <cell r="L68"/>
          <cell r="M68">
            <v>0</v>
          </cell>
          <cell r="N68"/>
          <cell r="O68"/>
          <cell r="P68">
            <v>0</v>
          </cell>
          <cell r="Q68"/>
          <cell r="R68"/>
          <cell r="S68"/>
          <cell r="T68"/>
        </row>
        <row r="69">
          <cell r="C69"/>
          <cell r="D69"/>
          <cell r="E69"/>
          <cell r="F69">
            <v>0</v>
          </cell>
          <cell r="G69"/>
          <cell r="H69"/>
          <cell r="I69">
            <v>0</v>
          </cell>
          <cell r="J69"/>
          <cell r="K69"/>
          <cell r="L69"/>
          <cell r="M69">
            <v>0</v>
          </cell>
          <cell r="N69"/>
          <cell r="O69"/>
          <cell r="P69">
            <v>0</v>
          </cell>
          <cell r="Q69"/>
          <cell r="R69"/>
          <cell r="S69"/>
          <cell r="T69"/>
        </row>
        <row r="70">
          <cell r="C70"/>
          <cell r="D70"/>
          <cell r="E70"/>
          <cell r="F70">
            <v>0</v>
          </cell>
          <cell r="G70"/>
          <cell r="H70"/>
          <cell r="I70">
            <v>0</v>
          </cell>
          <cell r="J70"/>
          <cell r="K70"/>
          <cell r="L70"/>
          <cell r="M70">
            <v>0</v>
          </cell>
          <cell r="N70"/>
          <cell r="O70"/>
          <cell r="P70">
            <v>0</v>
          </cell>
          <cell r="Q70"/>
          <cell r="R70"/>
          <cell r="S70"/>
          <cell r="T70"/>
        </row>
        <row r="71">
          <cell r="C71"/>
          <cell r="D71"/>
          <cell r="E71"/>
          <cell r="F71">
            <v>0</v>
          </cell>
          <cell r="G71"/>
          <cell r="H71"/>
          <cell r="I71">
            <v>0</v>
          </cell>
          <cell r="J71"/>
          <cell r="K71"/>
          <cell r="L71"/>
          <cell r="M71">
            <v>0</v>
          </cell>
          <cell r="N71"/>
          <cell r="O71"/>
          <cell r="P71">
            <v>0</v>
          </cell>
          <cell r="Q71"/>
          <cell r="R71"/>
          <cell r="S71"/>
          <cell r="T71"/>
        </row>
      </sheetData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/>
      <sheetData sheetId="1">
        <row r="9">
          <cell r="D9" t="str">
            <v>CONS0014</v>
          </cell>
          <cell r="E9" t="str">
            <v>Incumplimiento del lineamiento legal sobre la implementación de Áreas Estratégicas Mineras</v>
          </cell>
        </row>
        <row r="10">
          <cell r="D10"/>
          <cell r="E10"/>
        </row>
        <row r="11">
          <cell r="D11"/>
          <cell r="E11"/>
        </row>
        <row r="12">
          <cell r="D12" t="str">
            <v>CONS0015</v>
          </cell>
          <cell r="E12" t="str">
            <v>Pérdida de oportunidad para aprovechamiento de las áreas con potencial de minerales estratégicos.</v>
          </cell>
        </row>
        <row r="13">
          <cell r="D13"/>
          <cell r="E13"/>
        </row>
        <row r="14">
          <cell r="D14"/>
          <cell r="E14"/>
        </row>
        <row r="15">
          <cell r="D15"/>
          <cell r="E15"/>
        </row>
        <row r="16">
          <cell r="D16"/>
          <cell r="E16"/>
        </row>
        <row r="17">
          <cell r="D17"/>
          <cell r="E17"/>
        </row>
        <row r="18">
          <cell r="D18"/>
          <cell r="E18"/>
        </row>
        <row r="19">
          <cell r="D19"/>
          <cell r="E19"/>
        </row>
        <row r="20">
          <cell r="D20"/>
          <cell r="E20"/>
        </row>
        <row r="21">
          <cell r="D21"/>
          <cell r="E21"/>
        </row>
        <row r="22">
          <cell r="D22"/>
          <cell r="E22"/>
        </row>
        <row r="23">
          <cell r="D23"/>
          <cell r="E23"/>
        </row>
        <row r="24">
          <cell r="D24"/>
          <cell r="E24"/>
        </row>
        <row r="25">
          <cell r="D25"/>
          <cell r="E25"/>
        </row>
        <row r="26">
          <cell r="D26"/>
          <cell r="E26"/>
        </row>
        <row r="27">
          <cell r="D27"/>
          <cell r="E27"/>
        </row>
        <row r="28">
          <cell r="D28"/>
          <cell r="E28"/>
        </row>
        <row r="29">
          <cell r="D29"/>
          <cell r="E29"/>
        </row>
        <row r="30">
          <cell r="D30"/>
          <cell r="E30"/>
        </row>
        <row r="31">
          <cell r="D31"/>
          <cell r="E31"/>
        </row>
        <row r="32">
          <cell r="D32"/>
          <cell r="E32"/>
        </row>
        <row r="33">
          <cell r="D33"/>
          <cell r="E33"/>
        </row>
        <row r="34">
          <cell r="D34"/>
          <cell r="E34"/>
        </row>
        <row r="35">
          <cell r="D35"/>
          <cell r="E35"/>
        </row>
        <row r="36">
          <cell r="D36"/>
          <cell r="E36"/>
        </row>
        <row r="37">
          <cell r="D37"/>
          <cell r="E37"/>
        </row>
        <row r="38">
          <cell r="D38"/>
          <cell r="E38"/>
        </row>
        <row r="46">
          <cell r="L46" t="str">
            <v>CAU0061</v>
          </cell>
          <cell r="M46" t="str">
            <v>Limitación de recursos  que impidan el desarrollo de la gestión requerida</v>
          </cell>
        </row>
        <row r="47">
          <cell r="L47"/>
          <cell r="M47"/>
        </row>
        <row r="48">
          <cell r="L48"/>
          <cell r="M48"/>
        </row>
        <row r="49">
          <cell r="L49" t="str">
            <v>CAU0062</v>
          </cell>
          <cell r="M49" t="str">
            <v>Insuficiencia de la información requerida.</v>
          </cell>
        </row>
        <row r="50">
          <cell r="L50"/>
          <cell r="M50"/>
        </row>
        <row r="51">
          <cell r="L51"/>
          <cell r="M51"/>
        </row>
        <row r="52">
          <cell r="L52" t="str">
            <v>CAU0063</v>
          </cell>
          <cell r="M52" t="str">
            <v>No lograr el lleno de los requisitos establecidos para proceder a declarar el área</v>
          </cell>
        </row>
        <row r="53">
          <cell r="L53"/>
          <cell r="M53"/>
        </row>
        <row r="54">
          <cell r="L54"/>
          <cell r="M54"/>
        </row>
        <row r="55">
          <cell r="L55"/>
          <cell r="M55"/>
        </row>
        <row r="56">
          <cell r="L56"/>
          <cell r="M56"/>
        </row>
        <row r="57">
          <cell r="L57"/>
          <cell r="M57"/>
        </row>
        <row r="58">
          <cell r="L58" t="str">
            <v>CAU0064</v>
          </cell>
          <cell r="M58" t="str">
            <v xml:space="preserve">Cambios normativos o circunstancias sobrevinientes o no definidas que afecten la caracterización </v>
          </cell>
        </row>
        <row r="59">
          <cell r="L59"/>
          <cell r="M59"/>
        </row>
        <row r="60">
          <cell r="L60"/>
          <cell r="M60"/>
        </row>
        <row r="61">
          <cell r="L61"/>
          <cell r="M61"/>
        </row>
        <row r="62">
          <cell r="L62"/>
          <cell r="M62"/>
        </row>
        <row r="63">
          <cell r="L63"/>
          <cell r="M63"/>
        </row>
        <row r="64">
          <cell r="L64"/>
          <cell r="M64"/>
        </row>
        <row r="65">
          <cell r="L65"/>
          <cell r="M65"/>
        </row>
        <row r="66">
          <cell r="L66"/>
          <cell r="M66"/>
        </row>
        <row r="67">
          <cell r="L67"/>
          <cell r="M67"/>
        </row>
        <row r="68">
          <cell r="L68"/>
          <cell r="M68"/>
        </row>
        <row r="69">
          <cell r="L69"/>
          <cell r="M69"/>
        </row>
        <row r="70">
          <cell r="L70"/>
          <cell r="M70"/>
        </row>
        <row r="71">
          <cell r="L71"/>
          <cell r="M71"/>
        </row>
        <row r="72">
          <cell r="L72"/>
          <cell r="M72"/>
        </row>
        <row r="73">
          <cell r="L73"/>
          <cell r="M73"/>
        </row>
        <row r="74">
          <cell r="L74"/>
          <cell r="M74"/>
        </row>
        <row r="75">
          <cell r="L75"/>
          <cell r="M75"/>
        </row>
        <row r="76">
          <cell r="L76"/>
          <cell r="M76"/>
        </row>
        <row r="77">
          <cell r="L77"/>
          <cell r="M77"/>
        </row>
        <row r="78">
          <cell r="L78"/>
          <cell r="M78"/>
        </row>
        <row r="79">
          <cell r="L79"/>
          <cell r="M79"/>
        </row>
        <row r="80">
          <cell r="L80"/>
          <cell r="M80"/>
        </row>
        <row r="81">
          <cell r="L81"/>
          <cell r="M81"/>
        </row>
        <row r="82">
          <cell r="L82"/>
          <cell r="M82"/>
        </row>
        <row r="83">
          <cell r="L83"/>
          <cell r="M83"/>
        </row>
        <row r="84">
          <cell r="L84"/>
          <cell r="M84"/>
        </row>
        <row r="85">
          <cell r="L85"/>
          <cell r="M85"/>
        </row>
        <row r="86">
          <cell r="L86"/>
          <cell r="M86"/>
        </row>
        <row r="87">
          <cell r="L87"/>
          <cell r="M87"/>
        </row>
        <row r="88">
          <cell r="L88"/>
          <cell r="M88"/>
        </row>
        <row r="89">
          <cell r="L89"/>
          <cell r="M89"/>
        </row>
        <row r="90">
          <cell r="L90"/>
          <cell r="M90"/>
        </row>
        <row r="91">
          <cell r="L91"/>
          <cell r="M91"/>
        </row>
        <row r="92">
          <cell r="L92"/>
          <cell r="M92"/>
        </row>
        <row r="93">
          <cell r="L93"/>
          <cell r="M93"/>
        </row>
        <row r="94">
          <cell r="L94"/>
          <cell r="M94"/>
        </row>
        <row r="95">
          <cell r="L95"/>
          <cell r="M95"/>
        </row>
        <row r="96">
          <cell r="L96"/>
          <cell r="M96"/>
        </row>
        <row r="97">
          <cell r="L97"/>
          <cell r="M97"/>
        </row>
        <row r="98">
          <cell r="L98"/>
          <cell r="M98"/>
        </row>
        <row r="99">
          <cell r="L99"/>
          <cell r="M99"/>
        </row>
        <row r="100">
          <cell r="L100"/>
          <cell r="M100"/>
        </row>
        <row r="101">
          <cell r="L101"/>
          <cell r="M101"/>
        </row>
        <row r="102">
          <cell r="L102"/>
          <cell r="M102"/>
        </row>
        <row r="103">
          <cell r="L103"/>
          <cell r="M103"/>
        </row>
        <row r="104">
          <cell r="L104"/>
          <cell r="M104"/>
        </row>
        <row r="105">
          <cell r="L105"/>
          <cell r="M105"/>
        </row>
        <row r="106">
          <cell r="L106"/>
          <cell r="M106"/>
        </row>
        <row r="107">
          <cell r="L107"/>
          <cell r="M107"/>
        </row>
        <row r="108">
          <cell r="L108"/>
          <cell r="M108"/>
        </row>
        <row r="109">
          <cell r="L109"/>
          <cell r="M109"/>
        </row>
        <row r="110">
          <cell r="L110"/>
          <cell r="M110"/>
        </row>
        <row r="111">
          <cell r="L111"/>
          <cell r="M111"/>
        </row>
        <row r="112">
          <cell r="L112"/>
          <cell r="M112"/>
        </row>
        <row r="113">
          <cell r="L113"/>
          <cell r="M113"/>
        </row>
        <row r="114">
          <cell r="L114"/>
          <cell r="M114"/>
        </row>
        <row r="115">
          <cell r="L115"/>
          <cell r="M115"/>
        </row>
        <row r="116">
          <cell r="L116"/>
          <cell r="M116"/>
        </row>
        <row r="117">
          <cell r="L117"/>
          <cell r="M117"/>
        </row>
        <row r="118">
          <cell r="L118"/>
          <cell r="M118"/>
        </row>
        <row r="119">
          <cell r="L119"/>
          <cell r="M119"/>
        </row>
        <row r="120">
          <cell r="L120"/>
          <cell r="M120"/>
        </row>
        <row r="121">
          <cell r="L121"/>
          <cell r="M121"/>
        </row>
        <row r="122">
          <cell r="L122"/>
          <cell r="M122"/>
        </row>
        <row r="123">
          <cell r="L123"/>
          <cell r="M123"/>
        </row>
        <row r="124">
          <cell r="L124"/>
          <cell r="M124"/>
        </row>
        <row r="125">
          <cell r="L125"/>
          <cell r="M125"/>
        </row>
        <row r="126">
          <cell r="L126"/>
          <cell r="M126"/>
        </row>
        <row r="127">
          <cell r="L127"/>
          <cell r="M127"/>
        </row>
        <row r="128">
          <cell r="L128"/>
          <cell r="M128"/>
        </row>
        <row r="129">
          <cell r="L129"/>
          <cell r="M129"/>
        </row>
        <row r="130">
          <cell r="L130"/>
          <cell r="M130"/>
        </row>
        <row r="131">
          <cell r="L131"/>
          <cell r="M131"/>
        </row>
        <row r="132">
          <cell r="L132"/>
          <cell r="M132"/>
        </row>
        <row r="133">
          <cell r="L133"/>
          <cell r="M133"/>
        </row>
        <row r="134">
          <cell r="L134"/>
          <cell r="M134"/>
        </row>
        <row r="135">
          <cell r="L135"/>
          <cell r="M135"/>
        </row>
        <row r="136">
          <cell r="L136"/>
          <cell r="M136"/>
        </row>
        <row r="137">
          <cell r="L137"/>
          <cell r="M137"/>
        </row>
        <row r="138">
          <cell r="L138"/>
          <cell r="M138"/>
        </row>
        <row r="139">
          <cell r="L139"/>
          <cell r="M139"/>
        </row>
        <row r="140">
          <cell r="L140"/>
          <cell r="M140"/>
        </row>
        <row r="141">
          <cell r="L141"/>
          <cell r="M141"/>
        </row>
        <row r="142">
          <cell r="L142"/>
          <cell r="M142"/>
        </row>
        <row r="143">
          <cell r="L143"/>
          <cell r="M143"/>
        </row>
        <row r="144">
          <cell r="L144"/>
          <cell r="M144"/>
        </row>
        <row r="145">
          <cell r="L145"/>
          <cell r="M145"/>
        </row>
        <row r="146">
          <cell r="L146"/>
          <cell r="M146"/>
        </row>
        <row r="147">
          <cell r="L147"/>
          <cell r="M147"/>
        </row>
        <row r="148">
          <cell r="L148"/>
          <cell r="M148"/>
        </row>
        <row r="149">
          <cell r="L149"/>
          <cell r="M149"/>
        </row>
        <row r="150">
          <cell r="L150"/>
          <cell r="M150"/>
        </row>
        <row r="151">
          <cell r="L151"/>
          <cell r="M151"/>
        </row>
        <row r="152">
          <cell r="L152"/>
          <cell r="M152"/>
        </row>
        <row r="153">
          <cell r="L153"/>
          <cell r="M153"/>
        </row>
        <row r="154">
          <cell r="L154"/>
          <cell r="M154"/>
        </row>
        <row r="155">
          <cell r="L155"/>
          <cell r="M155"/>
        </row>
        <row r="156">
          <cell r="L156"/>
          <cell r="M156"/>
        </row>
        <row r="157">
          <cell r="L157"/>
          <cell r="M157"/>
        </row>
        <row r="158">
          <cell r="L158"/>
          <cell r="M158"/>
        </row>
        <row r="159">
          <cell r="L159"/>
          <cell r="M159"/>
        </row>
        <row r="160">
          <cell r="L160"/>
          <cell r="M160"/>
        </row>
        <row r="161">
          <cell r="L161"/>
          <cell r="M161"/>
        </row>
        <row r="162">
          <cell r="L162"/>
          <cell r="M162"/>
        </row>
        <row r="163">
          <cell r="L163"/>
          <cell r="M163"/>
        </row>
        <row r="164">
          <cell r="L164"/>
          <cell r="M164"/>
        </row>
        <row r="165">
          <cell r="L165"/>
          <cell r="M165"/>
        </row>
        <row r="166">
          <cell r="L166"/>
          <cell r="M166"/>
        </row>
        <row r="167">
          <cell r="L167"/>
          <cell r="M167"/>
        </row>
        <row r="168">
          <cell r="L168"/>
          <cell r="M168"/>
        </row>
        <row r="169">
          <cell r="L169"/>
          <cell r="M169"/>
        </row>
        <row r="170">
          <cell r="L170"/>
          <cell r="M170"/>
        </row>
        <row r="171">
          <cell r="L171"/>
          <cell r="M171"/>
        </row>
        <row r="172">
          <cell r="L172"/>
          <cell r="M172"/>
        </row>
        <row r="173">
          <cell r="L173"/>
          <cell r="M173"/>
        </row>
        <row r="174">
          <cell r="L174"/>
          <cell r="M174"/>
        </row>
        <row r="175">
          <cell r="L175"/>
          <cell r="M175"/>
        </row>
        <row r="176">
          <cell r="L176"/>
          <cell r="M176"/>
        </row>
        <row r="177">
          <cell r="L177"/>
          <cell r="M177"/>
        </row>
        <row r="178">
          <cell r="L178"/>
          <cell r="M178"/>
        </row>
        <row r="179">
          <cell r="L179"/>
          <cell r="M179"/>
        </row>
        <row r="180">
          <cell r="L180"/>
          <cell r="M180"/>
        </row>
        <row r="181">
          <cell r="L181"/>
          <cell r="M181"/>
        </row>
        <row r="182">
          <cell r="L182"/>
          <cell r="M182"/>
        </row>
        <row r="183">
          <cell r="L183"/>
          <cell r="M183"/>
        </row>
        <row r="184">
          <cell r="L184"/>
          <cell r="M184"/>
        </row>
        <row r="185">
          <cell r="L185"/>
          <cell r="M185"/>
        </row>
        <row r="186">
          <cell r="L186"/>
          <cell r="M186"/>
        </row>
        <row r="187">
          <cell r="L187"/>
          <cell r="M187"/>
        </row>
        <row r="188">
          <cell r="L188"/>
          <cell r="M188"/>
        </row>
        <row r="189">
          <cell r="L189"/>
          <cell r="M189"/>
        </row>
        <row r="190">
          <cell r="L190"/>
          <cell r="M190"/>
        </row>
        <row r="191">
          <cell r="L191"/>
          <cell r="M191"/>
        </row>
        <row r="192">
          <cell r="L192"/>
          <cell r="M192"/>
        </row>
        <row r="193">
          <cell r="L193"/>
          <cell r="M193"/>
        </row>
        <row r="194">
          <cell r="L194"/>
          <cell r="M194"/>
        </row>
        <row r="195">
          <cell r="L195"/>
          <cell r="M195"/>
        </row>
        <row r="196">
          <cell r="L196"/>
          <cell r="M196"/>
        </row>
        <row r="197">
          <cell r="L197"/>
          <cell r="M197"/>
        </row>
        <row r="198">
          <cell r="L198"/>
          <cell r="M198"/>
        </row>
        <row r="199">
          <cell r="L199"/>
          <cell r="M199"/>
        </row>
        <row r="200">
          <cell r="L200"/>
          <cell r="M200"/>
        </row>
        <row r="201">
          <cell r="L201"/>
          <cell r="M201"/>
        </row>
        <row r="202">
          <cell r="L202"/>
          <cell r="M202"/>
        </row>
        <row r="203">
          <cell r="L203"/>
          <cell r="M203"/>
        </row>
        <row r="204">
          <cell r="L204"/>
          <cell r="M204"/>
        </row>
        <row r="205">
          <cell r="L205"/>
          <cell r="M205"/>
        </row>
        <row r="206">
          <cell r="L206"/>
          <cell r="M206"/>
        </row>
        <row r="207">
          <cell r="L207"/>
          <cell r="M207"/>
        </row>
        <row r="208">
          <cell r="L208"/>
          <cell r="M208"/>
        </row>
        <row r="209">
          <cell r="L209"/>
          <cell r="M209"/>
        </row>
        <row r="210">
          <cell r="L210"/>
          <cell r="M210"/>
        </row>
        <row r="211">
          <cell r="L211"/>
          <cell r="M211"/>
        </row>
        <row r="212">
          <cell r="L212"/>
          <cell r="M212"/>
        </row>
        <row r="213">
          <cell r="L213"/>
          <cell r="M213"/>
        </row>
        <row r="278">
          <cell r="C278" t="str">
            <v>MIS1RG0001</v>
          </cell>
          <cell r="D278" t="str">
            <v xml:space="preserve">Interrupción o retraso en el proceso de declaración de áreas estratégicas mineras </v>
          </cell>
        </row>
        <row r="279">
          <cell r="C279"/>
          <cell r="D279"/>
        </row>
        <row r="280">
          <cell r="C280"/>
          <cell r="D280"/>
        </row>
        <row r="281">
          <cell r="C281"/>
          <cell r="D281"/>
        </row>
        <row r="282">
          <cell r="C282"/>
          <cell r="D282"/>
        </row>
        <row r="283">
          <cell r="C283" t="str">
            <v>MIS1RG0002</v>
          </cell>
          <cell r="D283" t="str">
            <v>Declaración de áreas desconociendo características del territorio y eventuales prohibiciones o restricciones en las zonas de interés.</v>
          </cell>
        </row>
        <row r="284">
          <cell r="C284"/>
          <cell r="D284"/>
        </row>
        <row r="285">
          <cell r="C285"/>
          <cell r="D285"/>
        </row>
        <row r="286">
          <cell r="C286"/>
          <cell r="D286"/>
        </row>
        <row r="287">
          <cell r="C287"/>
          <cell r="D287"/>
        </row>
        <row r="288">
          <cell r="C288"/>
          <cell r="D288">
            <v>0</v>
          </cell>
        </row>
        <row r="289">
          <cell r="C289"/>
          <cell r="D289"/>
        </row>
        <row r="290">
          <cell r="C290"/>
          <cell r="D290"/>
        </row>
        <row r="291">
          <cell r="C291"/>
          <cell r="D291"/>
        </row>
        <row r="292">
          <cell r="C292"/>
          <cell r="D292"/>
        </row>
        <row r="293">
          <cell r="C293"/>
          <cell r="D293"/>
        </row>
        <row r="294">
          <cell r="C294"/>
          <cell r="D294"/>
        </row>
        <row r="295">
          <cell r="C295"/>
          <cell r="D295"/>
        </row>
        <row r="296">
          <cell r="C296"/>
          <cell r="D296"/>
        </row>
        <row r="297">
          <cell r="C297"/>
          <cell r="D297"/>
        </row>
        <row r="298">
          <cell r="C298"/>
          <cell r="D298"/>
        </row>
        <row r="299">
          <cell r="C299"/>
          <cell r="D299"/>
        </row>
        <row r="300">
          <cell r="C300"/>
          <cell r="D300"/>
        </row>
        <row r="301">
          <cell r="C301"/>
          <cell r="D301"/>
        </row>
        <row r="302">
          <cell r="C302"/>
          <cell r="D302"/>
        </row>
        <row r="303">
          <cell r="C303"/>
          <cell r="D303"/>
        </row>
        <row r="304">
          <cell r="C304"/>
          <cell r="D304"/>
        </row>
        <row r="305">
          <cell r="C305"/>
          <cell r="D305"/>
        </row>
        <row r="306">
          <cell r="C306"/>
          <cell r="D306"/>
        </row>
        <row r="307">
          <cell r="C307"/>
          <cell r="D307"/>
        </row>
        <row r="308">
          <cell r="C308"/>
          <cell r="D308"/>
        </row>
        <row r="309">
          <cell r="C309"/>
          <cell r="D309"/>
        </row>
        <row r="310">
          <cell r="C310"/>
          <cell r="D310"/>
        </row>
        <row r="311">
          <cell r="C311"/>
          <cell r="D311"/>
        </row>
        <row r="312">
          <cell r="C312"/>
          <cell r="D312"/>
        </row>
        <row r="313">
          <cell r="C313"/>
          <cell r="D313"/>
        </row>
        <row r="314">
          <cell r="C314"/>
          <cell r="D314"/>
        </row>
        <row r="315">
          <cell r="C315"/>
          <cell r="D315"/>
        </row>
        <row r="316">
          <cell r="C316"/>
          <cell r="D316"/>
        </row>
        <row r="317">
          <cell r="C317"/>
          <cell r="D317"/>
        </row>
        <row r="318">
          <cell r="C318"/>
          <cell r="D318"/>
        </row>
        <row r="319">
          <cell r="C319"/>
          <cell r="D319"/>
        </row>
        <row r="320">
          <cell r="C320"/>
          <cell r="D320"/>
        </row>
        <row r="321">
          <cell r="C321"/>
          <cell r="D321"/>
        </row>
        <row r="322">
          <cell r="C322"/>
          <cell r="D322"/>
        </row>
        <row r="323">
          <cell r="C323"/>
          <cell r="D323"/>
        </row>
        <row r="324">
          <cell r="C324"/>
          <cell r="D324"/>
        </row>
        <row r="325">
          <cell r="C325"/>
          <cell r="D325"/>
        </row>
        <row r="326">
          <cell r="C326"/>
          <cell r="D326"/>
        </row>
        <row r="327">
          <cell r="C327"/>
          <cell r="D327"/>
        </row>
      </sheetData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/>
      <sheetData sheetId="1">
        <row r="9">
          <cell r="D9" t="str">
            <v>CONS0015</v>
          </cell>
          <cell r="E9" t="str">
            <v>Pérdida de oportunidad para aprovechamiento de las áreas con potencial de minerales estratégicos.</v>
          </cell>
        </row>
        <row r="10">
          <cell r="D10"/>
          <cell r="E10"/>
        </row>
        <row r="11">
          <cell r="D11"/>
          <cell r="E11"/>
        </row>
        <row r="12">
          <cell r="D12" t="str">
            <v>CONS0018</v>
          </cell>
          <cell r="E12" t="str">
            <v>Pérdida de la oportunidad para divulgación de información de interés para la promoción minera</v>
          </cell>
        </row>
        <row r="13">
          <cell r="D13"/>
          <cell r="E13"/>
        </row>
        <row r="14">
          <cell r="D14"/>
          <cell r="E14"/>
        </row>
        <row r="15">
          <cell r="D15" t="str">
            <v>CONS0006</v>
          </cell>
          <cell r="E15" t="str">
            <v>Potenciales responsabilidades disciplinarias, fiscales o penales.</v>
          </cell>
        </row>
        <row r="16">
          <cell r="D16"/>
          <cell r="E16"/>
        </row>
        <row r="17">
          <cell r="D17"/>
          <cell r="E17"/>
        </row>
        <row r="18">
          <cell r="D18"/>
          <cell r="E18"/>
        </row>
        <row r="19">
          <cell r="D19"/>
          <cell r="E19"/>
        </row>
        <row r="20">
          <cell r="D20"/>
          <cell r="E20"/>
        </row>
        <row r="21">
          <cell r="D21"/>
          <cell r="E21"/>
        </row>
        <row r="22">
          <cell r="D22"/>
          <cell r="E22"/>
        </row>
        <row r="23">
          <cell r="D23"/>
          <cell r="E23"/>
        </row>
        <row r="24">
          <cell r="D24"/>
          <cell r="E24"/>
        </row>
        <row r="25">
          <cell r="D25"/>
          <cell r="E25"/>
        </row>
        <row r="26">
          <cell r="D26"/>
          <cell r="E26"/>
        </row>
        <row r="27">
          <cell r="D27"/>
          <cell r="E27"/>
        </row>
        <row r="28">
          <cell r="D28"/>
          <cell r="E28"/>
        </row>
        <row r="29">
          <cell r="D29"/>
          <cell r="E29"/>
        </row>
        <row r="30">
          <cell r="D30"/>
          <cell r="E30"/>
        </row>
        <row r="31">
          <cell r="D31"/>
          <cell r="E31"/>
        </row>
        <row r="32">
          <cell r="D32"/>
          <cell r="E32"/>
        </row>
        <row r="33">
          <cell r="D33"/>
          <cell r="E33"/>
        </row>
        <row r="34">
          <cell r="D34"/>
          <cell r="E34"/>
        </row>
        <row r="35">
          <cell r="D35"/>
          <cell r="E35"/>
        </row>
        <row r="36">
          <cell r="D36"/>
          <cell r="E36"/>
        </row>
        <row r="37">
          <cell r="D37"/>
          <cell r="E37"/>
        </row>
        <row r="38">
          <cell r="D38"/>
          <cell r="E38"/>
        </row>
        <row r="44">
          <cell r="L44" t="str">
            <v>CAU0072</v>
          </cell>
          <cell r="M44" t="str">
            <v xml:space="preserve">Limitación de recursos </v>
          </cell>
        </row>
        <row r="45">
          <cell r="L45"/>
          <cell r="M45"/>
        </row>
        <row r="46">
          <cell r="L46"/>
          <cell r="M46"/>
        </row>
        <row r="47">
          <cell r="L47" t="str">
            <v>CAU0073</v>
          </cell>
          <cell r="M47" t="str">
            <v>Dificultades para acceder a la información sobre el estado de los títulos mineros</v>
          </cell>
        </row>
        <row r="48">
          <cell r="L48"/>
          <cell r="M48"/>
        </row>
        <row r="49">
          <cell r="L49"/>
          <cell r="M49"/>
        </row>
        <row r="50">
          <cell r="L50" t="str">
            <v>CAU0075</v>
          </cell>
          <cell r="M50" t="str">
            <v xml:space="preserve">Cancelación, modificación o suspensión de encuentros mineros </v>
          </cell>
        </row>
        <row r="51">
          <cell r="L51"/>
          <cell r="M51"/>
        </row>
        <row r="52">
          <cell r="L52"/>
          <cell r="M52"/>
        </row>
        <row r="53">
          <cell r="L53" t="str">
            <v>CAU0076</v>
          </cell>
          <cell r="M53" t="str">
            <v xml:space="preserve">Fallas en la articulación y aprobación de agendas y programas de los actividades de promoción / encuentros con actores estratégicos </v>
          </cell>
        </row>
        <row r="54">
          <cell r="L54"/>
          <cell r="M54"/>
        </row>
        <row r="55">
          <cell r="L55"/>
          <cell r="M55"/>
        </row>
        <row r="56">
          <cell r="L56" t="str">
            <v>CAU0077</v>
          </cell>
          <cell r="M56" t="str">
            <v>Desconocimiento de los temas de interés con fines de promoción minera</v>
          </cell>
        </row>
        <row r="57">
          <cell r="L57"/>
          <cell r="M57"/>
        </row>
        <row r="58">
          <cell r="L58"/>
          <cell r="M58"/>
        </row>
        <row r="59">
          <cell r="L59" t="str">
            <v>CAU0078</v>
          </cell>
          <cell r="M59" t="str">
            <v>Debilidades en los términos de referencia</v>
          </cell>
        </row>
        <row r="60">
          <cell r="L60"/>
          <cell r="M60"/>
        </row>
        <row r="61">
          <cell r="L61"/>
          <cell r="M61"/>
        </row>
        <row r="62">
          <cell r="L62" t="str">
            <v>CAU0079</v>
          </cell>
          <cell r="M62" t="str">
            <v>Desconocimiento de los procedimientos de selección objetiva por parte de los grupos de interés</v>
          </cell>
        </row>
        <row r="63">
          <cell r="L63"/>
          <cell r="M63"/>
        </row>
        <row r="64">
          <cell r="L64"/>
          <cell r="M64"/>
        </row>
        <row r="65">
          <cell r="L65"/>
          <cell r="M65"/>
        </row>
        <row r="66">
          <cell r="L66"/>
          <cell r="M66"/>
        </row>
        <row r="67">
          <cell r="L67"/>
          <cell r="M67"/>
        </row>
        <row r="68">
          <cell r="L68"/>
          <cell r="M68"/>
        </row>
        <row r="69">
          <cell r="L69"/>
          <cell r="M69"/>
        </row>
        <row r="70">
          <cell r="L70"/>
          <cell r="M70"/>
        </row>
        <row r="71">
          <cell r="L71"/>
          <cell r="M71"/>
        </row>
        <row r="72">
          <cell r="L72"/>
          <cell r="M72"/>
        </row>
        <row r="73">
          <cell r="L73"/>
          <cell r="M73"/>
        </row>
        <row r="74">
          <cell r="L74"/>
          <cell r="M74"/>
        </row>
        <row r="75">
          <cell r="L75"/>
          <cell r="M75"/>
        </row>
        <row r="76">
          <cell r="L76"/>
          <cell r="M76"/>
        </row>
        <row r="77">
          <cell r="L77"/>
          <cell r="M77"/>
        </row>
        <row r="78">
          <cell r="L78"/>
          <cell r="M78"/>
        </row>
        <row r="79">
          <cell r="L79"/>
          <cell r="M79"/>
        </row>
        <row r="80">
          <cell r="L80"/>
          <cell r="M80"/>
        </row>
        <row r="81">
          <cell r="L81"/>
          <cell r="M81"/>
        </row>
        <row r="82">
          <cell r="L82"/>
          <cell r="M82"/>
        </row>
        <row r="83">
          <cell r="L83"/>
          <cell r="M83"/>
        </row>
        <row r="84">
          <cell r="L84"/>
          <cell r="M84"/>
        </row>
        <row r="85">
          <cell r="L85"/>
          <cell r="M85"/>
        </row>
        <row r="86">
          <cell r="L86"/>
          <cell r="M86"/>
        </row>
        <row r="87">
          <cell r="L87"/>
          <cell r="M87"/>
        </row>
        <row r="88">
          <cell r="L88"/>
          <cell r="M88"/>
        </row>
        <row r="89">
          <cell r="L89"/>
          <cell r="M89"/>
        </row>
        <row r="90">
          <cell r="L90"/>
          <cell r="M90"/>
        </row>
        <row r="91">
          <cell r="L91"/>
          <cell r="M91"/>
        </row>
        <row r="92">
          <cell r="L92"/>
          <cell r="M92"/>
        </row>
        <row r="93">
          <cell r="L93"/>
          <cell r="M93"/>
        </row>
        <row r="94">
          <cell r="L94"/>
          <cell r="M94"/>
        </row>
        <row r="95">
          <cell r="L95"/>
          <cell r="M95"/>
        </row>
        <row r="96">
          <cell r="L96"/>
          <cell r="M96"/>
        </row>
        <row r="97">
          <cell r="L97"/>
          <cell r="M97"/>
        </row>
        <row r="98">
          <cell r="L98"/>
          <cell r="M98"/>
        </row>
        <row r="99">
          <cell r="L99"/>
          <cell r="M99"/>
        </row>
        <row r="100">
          <cell r="L100"/>
          <cell r="M100"/>
        </row>
        <row r="101">
          <cell r="L101"/>
          <cell r="M101"/>
        </row>
        <row r="102">
          <cell r="L102"/>
          <cell r="M102"/>
        </row>
        <row r="103">
          <cell r="L103"/>
          <cell r="M103"/>
        </row>
        <row r="104">
          <cell r="L104"/>
          <cell r="M104"/>
        </row>
        <row r="105">
          <cell r="L105"/>
          <cell r="M105"/>
        </row>
        <row r="106">
          <cell r="L106"/>
          <cell r="M106"/>
        </row>
        <row r="107">
          <cell r="L107"/>
          <cell r="M107"/>
        </row>
        <row r="108">
          <cell r="L108"/>
          <cell r="M108"/>
        </row>
        <row r="109">
          <cell r="L109"/>
          <cell r="M109"/>
        </row>
        <row r="110">
          <cell r="L110"/>
          <cell r="M110"/>
        </row>
        <row r="111">
          <cell r="L111"/>
          <cell r="M111"/>
        </row>
        <row r="112">
          <cell r="L112"/>
          <cell r="M112"/>
        </row>
        <row r="113">
          <cell r="L113"/>
          <cell r="M113"/>
        </row>
        <row r="114">
          <cell r="L114"/>
          <cell r="M114"/>
        </row>
        <row r="115">
          <cell r="L115"/>
          <cell r="M115"/>
        </row>
        <row r="116">
          <cell r="L116"/>
          <cell r="M116"/>
        </row>
        <row r="117">
          <cell r="L117"/>
          <cell r="M117"/>
        </row>
        <row r="118">
          <cell r="L118"/>
          <cell r="M118"/>
        </row>
        <row r="119">
          <cell r="L119"/>
          <cell r="M119"/>
        </row>
        <row r="120">
          <cell r="L120"/>
          <cell r="M120"/>
        </row>
        <row r="121">
          <cell r="L121"/>
          <cell r="M121"/>
        </row>
        <row r="122">
          <cell r="L122"/>
          <cell r="M122"/>
        </row>
        <row r="123">
          <cell r="L123"/>
          <cell r="M123"/>
        </row>
        <row r="124">
          <cell r="L124"/>
          <cell r="M124"/>
        </row>
        <row r="125">
          <cell r="L125"/>
          <cell r="M125"/>
        </row>
        <row r="126">
          <cell r="L126"/>
          <cell r="M126"/>
        </row>
        <row r="127">
          <cell r="L127"/>
          <cell r="M127"/>
        </row>
        <row r="128">
          <cell r="L128"/>
          <cell r="M128"/>
        </row>
        <row r="129">
          <cell r="L129"/>
          <cell r="M129"/>
        </row>
        <row r="130">
          <cell r="L130"/>
          <cell r="M130"/>
        </row>
        <row r="131">
          <cell r="L131"/>
          <cell r="M131"/>
        </row>
        <row r="132">
          <cell r="L132"/>
          <cell r="M132"/>
        </row>
        <row r="133">
          <cell r="L133"/>
          <cell r="M133"/>
        </row>
        <row r="134">
          <cell r="L134"/>
          <cell r="M134"/>
        </row>
        <row r="135">
          <cell r="L135"/>
          <cell r="M135"/>
        </row>
        <row r="136">
          <cell r="L136"/>
          <cell r="M136"/>
        </row>
        <row r="137">
          <cell r="L137"/>
          <cell r="M137"/>
        </row>
        <row r="138">
          <cell r="L138"/>
          <cell r="M138"/>
        </row>
        <row r="139">
          <cell r="L139"/>
          <cell r="M139"/>
        </row>
        <row r="140">
          <cell r="L140"/>
          <cell r="M140"/>
        </row>
        <row r="141">
          <cell r="L141"/>
          <cell r="M141"/>
        </row>
        <row r="142">
          <cell r="L142"/>
          <cell r="M142"/>
        </row>
        <row r="143">
          <cell r="L143"/>
          <cell r="M143"/>
        </row>
        <row r="144">
          <cell r="L144"/>
          <cell r="M144"/>
        </row>
        <row r="145">
          <cell r="L145"/>
          <cell r="M145"/>
        </row>
        <row r="146">
          <cell r="L146"/>
          <cell r="M146"/>
        </row>
        <row r="147">
          <cell r="L147"/>
          <cell r="M147"/>
        </row>
        <row r="148">
          <cell r="L148"/>
          <cell r="M148"/>
        </row>
        <row r="149">
          <cell r="L149"/>
          <cell r="M149"/>
        </row>
        <row r="150">
          <cell r="L150"/>
          <cell r="M150"/>
        </row>
        <row r="151">
          <cell r="L151"/>
          <cell r="M151"/>
        </row>
        <row r="152">
          <cell r="L152"/>
          <cell r="M152"/>
        </row>
        <row r="153">
          <cell r="L153"/>
          <cell r="M153"/>
        </row>
        <row r="154">
          <cell r="L154"/>
          <cell r="M154"/>
        </row>
        <row r="155">
          <cell r="L155"/>
          <cell r="M155"/>
        </row>
        <row r="156">
          <cell r="L156"/>
          <cell r="M156"/>
        </row>
        <row r="157">
          <cell r="L157"/>
          <cell r="M157"/>
        </row>
        <row r="158">
          <cell r="L158"/>
          <cell r="M158"/>
        </row>
        <row r="159">
          <cell r="L159"/>
          <cell r="M159"/>
        </row>
        <row r="160">
          <cell r="L160"/>
          <cell r="M160"/>
        </row>
        <row r="161">
          <cell r="L161"/>
          <cell r="M161"/>
        </row>
        <row r="162">
          <cell r="L162"/>
          <cell r="M162"/>
        </row>
        <row r="163">
          <cell r="L163"/>
          <cell r="M163"/>
        </row>
        <row r="164">
          <cell r="L164"/>
          <cell r="M164"/>
        </row>
        <row r="165">
          <cell r="L165"/>
          <cell r="M165"/>
        </row>
        <row r="166">
          <cell r="L166"/>
          <cell r="M166"/>
        </row>
        <row r="167">
          <cell r="L167"/>
          <cell r="M167"/>
        </row>
        <row r="168">
          <cell r="L168"/>
          <cell r="M168"/>
        </row>
        <row r="169">
          <cell r="L169"/>
          <cell r="M169"/>
        </row>
        <row r="170">
          <cell r="L170"/>
          <cell r="M170"/>
        </row>
        <row r="171">
          <cell r="L171"/>
          <cell r="M171"/>
        </row>
        <row r="172">
          <cell r="L172"/>
          <cell r="M172"/>
        </row>
        <row r="173">
          <cell r="L173"/>
          <cell r="M173"/>
        </row>
        <row r="174">
          <cell r="L174"/>
          <cell r="M174"/>
        </row>
        <row r="175">
          <cell r="L175"/>
          <cell r="M175"/>
        </row>
        <row r="176">
          <cell r="L176"/>
          <cell r="M176"/>
        </row>
        <row r="177">
          <cell r="L177"/>
          <cell r="M177"/>
        </row>
        <row r="178">
          <cell r="L178"/>
          <cell r="M178"/>
        </row>
        <row r="179">
          <cell r="L179"/>
          <cell r="M179"/>
        </row>
        <row r="180">
          <cell r="L180"/>
          <cell r="M180"/>
        </row>
        <row r="181">
          <cell r="L181"/>
          <cell r="M181"/>
        </row>
        <row r="182">
          <cell r="L182"/>
          <cell r="M182"/>
        </row>
        <row r="183">
          <cell r="L183"/>
          <cell r="M183"/>
        </row>
        <row r="184">
          <cell r="L184"/>
          <cell r="M184"/>
        </row>
        <row r="185">
          <cell r="L185"/>
          <cell r="M185"/>
        </row>
        <row r="186">
          <cell r="L186"/>
          <cell r="M186"/>
        </row>
        <row r="187">
          <cell r="L187"/>
          <cell r="M187"/>
        </row>
        <row r="188">
          <cell r="L188"/>
          <cell r="M188"/>
        </row>
        <row r="189">
          <cell r="L189"/>
          <cell r="M189"/>
        </row>
        <row r="190">
          <cell r="L190"/>
          <cell r="M190"/>
        </row>
        <row r="191">
          <cell r="L191"/>
          <cell r="M191"/>
        </row>
        <row r="192">
          <cell r="L192"/>
          <cell r="M192"/>
        </row>
        <row r="193">
          <cell r="L193"/>
          <cell r="M193"/>
        </row>
        <row r="194">
          <cell r="L194"/>
          <cell r="M194"/>
        </row>
        <row r="195">
          <cell r="L195"/>
          <cell r="M195"/>
        </row>
        <row r="196">
          <cell r="L196"/>
          <cell r="M196"/>
        </row>
        <row r="197">
          <cell r="L197"/>
          <cell r="M197"/>
        </row>
        <row r="198">
          <cell r="L198"/>
          <cell r="M198"/>
        </row>
        <row r="199">
          <cell r="L199"/>
          <cell r="M199"/>
        </row>
        <row r="200">
          <cell r="L200"/>
          <cell r="M200"/>
        </row>
        <row r="201">
          <cell r="L201"/>
          <cell r="M201"/>
        </row>
        <row r="202">
          <cell r="L202"/>
          <cell r="M202"/>
        </row>
        <row r="203">
          <cell r="L203"/>
          <cell r="M203"/>
        </row>
        <row r="204">
          <cell r="L204"/>
          <cell r="M204"/>
        </row>
        <row r="205">
          <cell r="L205"/>
          <cell r="M205"/>
        </row>
        <row r="206">
          <cell r="L206"/>
          <cell r="M206"/>
        </row>
        <row r="207">
          <cell r="L207"/>
          <cell r="M207"/>
        </row>
        <row r="208">
          <cell r="L208"/>
          <cell r="M208"/>
        </row>
        <row r="213">
          <cell r="C213" t="str">
            <v>MIS2RG0001</v>
          </cell>
          <cell r="D213" t="str">
            <v xml:space="preserve">Pérdida de visibilidad de oferta institucional para la promoción de la actividad minera en su transición hacia una economía productiva </v>
          </cell>
        </row>
        <row r="214">
          <cell r="C214"/>
          <cell r="D214"/>
        </row>
        <row r="215">
          <cell r="C215"/>
          <cell r="D215"/>
        </row>
        <row r="216">
          <cell r="C216"/>
          <cell r="D216"/>
        </row>
        <row r="217">
          <cell r="C217"/>
          <cell r="D217"/>
        </row>
        <row r="218">
          <cell r="C218" t="str">
            <v>MIS2RG0002</v>
          </cell>
          <cell r="D218" t="str">
            <v>Desaprovechamiento de las áreas estratégicas mineras</v>
          </cell>
        </row>
        <row r="219">
          <cell r="C219"/>
          <cell r="D219"/>
        </row>
        <row r="220">
          <cell r="C220"/>
          <cell r="D220"/>
        </row>
        <row r="221">
          <cell r="C221"/>
          <cell r="D221"/>
        </row>
        <row r="222">
          <cell r="C222"/>
          <cell r="D222"/>
        </row>
        <row r="223">
          <cell r="C223"/>
          <cell r="D223"/>
        </row>
        <row r="224">
          <cell r="C224"/>
          <cell r="D224"/>
        </row>
        <row r="225">
          <cell r="C225"/>
          <cell r="D225"/>
        </row>
        <row r="226">
          <cell r="C226"/>
          <cell r="D226"/>
        </row>
        <row r="227">
          <cell r="C227"/>
          <cell r="D227"/>
        </row>
        <row r="228">
          <cell r="C228"/>
          <cell r="D228"/>
        </row>
        <row r="229">
          <cell r="C229"/>
          <cell r="D229"/>
        </row>
        <row r="230">
          <cell r="C230"/>
          <cell r="D230"/>
        </row>
        <row r="231">
          <cell r="C231"/>
          <cell r="D231"/>
        </row>
        <row r="232">
          <cell r="C232"/>
          <cell r="D232"/>
        </row>
        <row r="233">
          <cell r="C233"/>
          <cell r="D233"/>
        </row>
        <row r="234">
          <cell r="C234"/>
          <cell r="D234"/>
        </row>
        <row r="235">
          <cell r="C235"/>
          <cell r="D235"/>
        </row>
        <row r="236">
          <cell r="C236"/>
          <cell r="D236"/>
        </row>
        <row r="237">
          <cell r="C237"/>
          <cell r="D237"/>
        </row>
        <row r="238">
          <cell r="C238"/>
          <cell r="D238"/>
        </row>
        <row r="239">
          <cell r="C239"/>
          <cell r="D239"/>
        </row>
        <row r="240">
          <cell r="C240"/>
          <cell r="D240"/>
        </row>
        <row r="241">
          <cell r="C241"/>
          <cell r="D241"/>
        </row>
        <row r="242">
          <cell r="C242"/>
          <cell r="D242"/>
        </row>
        <row r="243">
          <cell r="C243"/>
          <cell r="D243"/>
        </row>
        <row r="244">
          <cell r="C244"/>
          <cell r="D244"/>
        </row>
        <row r="245">
          <cell r="C245"/>
          <cell r="D245"/>
        </row>
        <row r="246">
          <cell r="C246"/>
          <cell r="D246"/>
        </row>
        <row r="247">
          <cell r="C247"/>
          <cell r="D247"/>
        </row>
        <row r="248">
          <cell r="C248"/>
          <cell r="D248"/>
        </row>
        <row r="249">
          <cell r="C249"/>
          <cell r="D249"/>
        </row>
        <row r="250">
          <cell r="C250"/>
          <cell r="D250"/>
        </row>
        <row r="251">
          <cell r="C251"/>
          <cell r="D251"/>
        </row>
        <row r="252">
          <cell r="C252"/>
          <cell r="D252"/>
        </row>
        <row r="253">
          <cell r="C253"/>
          <cell r="D253"/>
        </row>
        <row r="254">
          <cell r="C254"/>
          <cell r="D254"/>
        </row>
        <row r="255">
          <cell r="C255"/>
          <cell r="D255"/>
        </row>
        <row r="256">
          <cell r="C256"/>
          <cell r="D256"/>
        </row>
        <row r="257">
          <cell r="C257"/>
          <cell r="D257"/>
        </row>
        <row r="258">
          <cell r="C258"/>
          <cell r="D258"/>
        </row>
        <row r="259">
          <cell r="C259"/>
          <cell r="D259"/>
        </row>
        <row r="260">
          <cell r="C260"/>
          <cell r="D260"/>
        </row>
        <row r="261">
          <cell r="C261"/>
          <cell r="D261"/>
        </row>
        <row r="262">
          <cell r="C262"/>
          <cell r="D262"/>
        </row>
      </sheetData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Riesgos de gestión"/>
      <sheetName val="Riesgos de corrupción"/>
      <sheetName val="Monitoreo y Seguimiento"/>
      <sheetName val="Mapa calor RG"/>
      <sheetName val="Listas"/>
    </sheetNames>
    <sheetDataSet>
      <sheetData sheetId="0"/>
      <sheetData sheetId="1">
        <row r="9">
          <cell r="D9" t="str">
            <v>CONS0020</v>
          </cell>
          <cell r="E9" t="str">
            <v>Falta de credibilidad en las decisiones de la ANM.</v>
          </cell>
        </row>
        <row r="10">
          <cell r="D10"/>
          <cell r="E10"/>
        </row>
        <row r="11">
          <cell r="D11"/>
          <cell r="E11"/>
        </row>
        <row r="12">
          <cell r="D12" t="str">
            <v>CONS0006</v>
          </cell>
          <cell r="E12" t="str">
            <v>Potenciales responsabilidades disciplinarias, fiscales, penales o civiles</v>
          </cell>
        </row>
        <row r="13">
          <cell r="D13"/>
          <cell r="E13"/>
        </row>
        <row r="14">
          <cell r="D14"/>
          <cell r="E14"/>
        </row>
        <row r="15">
          <cell r="D15" t="str">
            <v>CONS0019</v>
          </cell>
          <cell r="E15" t="str">
            <v xml:space="preserve">Silencios administrativos positivos </v>
          </cell>
        </row>
        <row r="16">
          <cell r="D16"/>
          <cell r="E16"/>
        </row>
        <row r="17">
          <cell r="D17"/>
          <cell r="E17"/>
        </row>
        <row r="18">
          <cell r="D18"/>
          <cell r="E18"/>
        </row>
        <row r="19">
          <cell r="D19"/>
          <cell r="E19"/>
        </row>
        <row r="20">
          <cell r="D20"/>
          <cell r="E20"/>
        </row>
        <row r="21">
          <cell r="D21"/>
          <cell r="E21"/>
        </row>
        <row r="22">
          <cell r="D22"/>
          <cell r="E22"/>
        </row>
        <row r="23">
          <cell r="D23"/>
          <cell r="E23"/>
        </row>
        <row r="24">
          <cell r="D24"/>
          <cell r="E24"/>
        </row>
        <row r="25">
          <cell r="D25"/>
          <cell r="E25"/>
        </row>
        <row r="26">
          <cell r="D26"/>
          <cell r="E26"/>
        </row>
        <row r="27">
          <cell r="D27">
            <v>9</v>
          </cell>
          <cell r="E27"/>
        </row>
        <row r="28">
          <cell r="D28"/>
          <cell r="E28"/>
        </row>
        <row r="29">
          <cell r="D29"/>
          <cell r="E29"/>
        </row>
        <row r="30">
          <cell r="D30"/>
          <cell r="E30"/>
        </row>
        <row r="31">
          <cell r="D31"/>
          <cell r="E31"/>
        </row>
        <row r="32">
          <cell r="D32"/>
          <cell r="E32"/>
        </row>
        <row r="37">
          <cell r="L37" t="str">
            <v>CAU0079</v>
          </cell>
          <cell r="M37" t="str">
            <v xml:space="preserve">Baja productividad de los profesionales </v>
          </cell>
        </row>
        <row r="38">
          <cell r="L38"/>
          <cell r="M38"/>
        </row>
        <row r="39">
          <cell r="L39"/>
          <cell r="M39"/>
        </row>
        <row r="40">
          <cell r="L40" t="str">
            <v>CAU0080</v>
          </cell>
          <cell r="M40" t="str">
            <v>Insuficientes recursos  asignado para atender las solicitudes</v>
          </cell>
        </row>
        <row r="41">
          <cell r="L41"/>
          <cell r="M41"/>
        </row>
        <row r="42">
          <cell r="L42"/>
          <cell r="M42"/>
        </row>
        <row r="43">
          <cell r="L43" t="str">
            <v>CAU0081</v>
          </cell>
          <cell r="M43" t="str">
            <v>Fallas o intermitencias en los sistemas de información</v>
          </cell>
        </row>
        <row r="44">
          <cell r="L44"/>
          <cell r="M44"/>
        </row>
        <row r="45">
          <cell r="L45"/>
          <cell r="M45"/>
        </row>
        <row r="46">
          <cell r="L46" t="str">
            <v>CAU0088</v>
          </cell>
          <cell r="M46" t="str">
            <v>Falta de publicidad de los tramites en la etapa de coordinación y concurrencia y audiencia pública</v>
          </cell>
        </row>
        <row r="47">
          <cell r="L47"/>
          <cell r="M47"/>
        </row>
        <row r="48">
          <cell r="L48"/>
          <cell r="M48"/>
        </row>
        <row r="49">
          <cell r="L49" t="str">
            <v>CAU0083</v>
          </cell>
          <cell r="M49" t="str">
            <v>Situaciones de fuerza mayor por causas de seguridad publica, orden social u otras circunstancias que impidan adelantar las reuniones y audiencias en los territorios</v>
          </cell>
        </row>
        <row r="50">
          <cell r="L50" t="str">
            <v>CAU0084</v>
          </cell>
          <cell r="M50" t="str">
            <v>Carencia de participación por parte de las comunidades durante el proceso de otorgamiento de títulos mineros</v>
          </cell>
        </row>
        <row r="51">
          <cell r="L51"/>
          <cell r="M51"/>
        </row>
        <row r="52">
          <cell r="L52" t="str">
            <v>CAU0079</v>
          </cell>
          <cell r="M52" t="str">
            <v xml:space="preserve">
'incumplimiento de términos internos del grupo </v>
          </cell>
        </row>
        <row r="53">
          <cell r="L53"/>
          <cell r="M53"/>
        </row>
        <row r="54">
          <cell r="L54"/>
          <cell r="M54"/>
        </row>
        <row r="55">
          <cell r="L55" t="str">
            <v>CAU0080</v>
          </cell>
          <cell r="M55" t="str">
            <v xml:space="preserve">Diferencias entre el informe de visita, y la evaluación técnica y jurídica </v>
          </cell>
        </row>
        <row r="56">
          <cell r="L56"/>
          <cell r="M56"/>
        </row>
        <row r="57">
          <cell r="L57"/>
          <cell r="M57"/>
        </row>
        <row r="58">
          <cell r="L58" t="str">
            <v>CAU0081</v>
          </cell>
          <cell r="M58" t="str">
            <v>Fallas o intermitencias en los sistemas de información</v>
          </cell>
        </row>
        <row r="59">
          <cell r="L59"/>
          <cell r="M59"/>
        </row>
        <row r="60">
          <cell r="L60"/>
          <cell r="M60"/>
        </row>
        <row r="61">
          <cell r="L61"/>
          <cell r="M61"/>
        </row>
        <row r="62">
          <cell r="L62"/>
          <cell r="M62"/>
        </row>
        <row r="63">
          <cell r="L63"/>
          <cell r="M63"/>
        </row>
        <row r="64">
          <cell r="L64"/>
          <cell r="M64"/>
        </row>
        <row r="65">
          <cell r="L65"/>
          <cell r="M65"/>
        </row>
        <row r="66">
          <cell r="L66"/>
          <cell r="M66"/>
        </row>
        <row r="67">
          <cell r="L67" t="str">
            <v>CAU0082</v>
          </cell>
          <cell r="M67" t="str">
            <v>Falta de recurso humano suficiente para adelantar la gestión de las evaluaciones</v>
          </cell>
        </row>
        <row r="68">
          <cell r="L68"/>
          <cell r="M68"/>
        </row>
        <row r="69">
          <cell r="L69"/>
          <cell r="M69"/>
        </row>
        <row r="70">
          <cell r="L70"/>
          <cell r="M70"/>
        </row>
        <row r="71">
          <cell r="L71" t="str">
            <v>CAU0083</v>
          </cell>
          <cell r="M71" t="str">
            <v>Situaciones de fuerza mayor por causas de salubridad publica, orden social u otras circunstancias que impidan adelantar las visitas a los territorios</v>
          </cell>
        </row>
        <row r="72">
          <cell r="L72"/>
          <cell r="M72"/>
        </row>
        <row r="73">
          <cell r="L73"/>
          <cell r="M73"/>
        </row>
        <row r="74">
          <cell r="L74" t="str">
            <v>CAU0086</v>
          </cell>
          <cell r="M74" t="str">
            <v>Minutas de contratos de concesión sin el cumplimiento de requisitos preestablecidos y  demoras en la revisiones de Catastro Minero frente a las áreas incluidas en la minuta (eliminar)</v>
          </cell>
        </row>
        <row r="75">
          <cell r="L75"/>
          <cell r="M75"/>
        </row>
        <row r="76">
          <cell r="L76"/>
          <cell r="M76"/>
        </row>
        <row r="77">
          <cell r="L77" t="str">
            <v>CAU0085</v>
          </cell>
          <cell r="M77" t="str">
            <v>Fallas o interrupciones de los aplicativos</v>
          </cell>
        </row>
        <row r="78">
          <cell r="L78"/>
          <cell r="M78"/>
        </row>
        <row r="79">
          <cell r="L79"/>
          <cell r="M79"/>
        </row>
        <row r="80">
          <cell r="L80"/>
          <cell r="M80"/>
        </row>
        <row r="81">
          <cell r="L81"/>
          <cell r="M81"/>
        </row>
        <row r="82">
          <cell r="L82"/>
          <cell r="M82"/>
        </row>
        <row r="83">
          <cell r="L83" t="str">
            <v>CAU0087</v>
          </cell>
          <cell r="M83" t="str">
            <v xml:space="preserve">Diferencias 
Incoherencia entre el informe de visita, y la evaluación técnica y jurídica </v>
          </cell>
        </row>
        <row r="84">
          <cell r="L84"/>
          <cell r="M84"/>
        </row>
        <row r="85">
          <cell r="L85"/>
          <cell r="M85"/>
        </row>
        <row r="86">
          <cell r="L86"/>
          <cell r="M86"/>
        </row>
        <row r="87">
          <cell r="L87"/>
          <cell r="M87"/>
        </row>
        <row r="88">
          <cell r="L88"/>
          <cell r="M88"/>
        </row>
        <row r="89">
          <cell r="L89"/>
          <cell r="M89"/>
        </row>
        <row r="90">
          <cell r="L90"/>
          <cell r="M90"/>
        </row>
        <row r="91">
          <cell r="L91"/>
          <cell r="M91"/>
        </row>
        <row r="92">
          <cell r="L92"/>
          <cell r="M92"/>
        </row>
        <row r="93">
          <cell r="L93"/>
          <cell r="M93"/>
        </row>
        <row r="94">
          <cell r="L94"/>
          <cell r="M94"/>
        </row>
        <row r="95">
          <cell r="L95"/>
          <cell r="M95"/>
        </row>
        <row r="96">
          <cell r="L96"/>
          <cell r="M96"/>
        </row>
        <row r="97">
          <cell r="L97"/>
          <cell r="M97"/>
        </row>
        <row r="98">
          <cell r="L98"/>
          <cell r="M98"/>
        </row>
        <row r="99">
          <cell r="L99"/>
          <cell r="M99"/>
        </row>
        <row r="100">
          <cell r="L100"/>
          <cell r="M100"/>
        </row>
        <row r="101">
          <cell r="L101"/>
          <cell r="M101"/>
        </row>
        <row r="102">
          <cell r="L102"/>
          <cell r="M102"/>
        </row>
        <row r="103">
          <cell r="L103"/>
          <cell r="M103"/>
        </row>
        <row r="104">
          <cell r="L104"/>
          <cell r="M104"/>
        </row>
        <row r="105">
          <cell r="L105"/>
          <cell r="M105"/>
        </row>
        <row r="106">
          <cell r="L106"/>
          <cell r="M106"/>
        </row>
        <row r="107">
          <cell r="L107"/>
          <cell r="M107"/>
        </row>
        <row r="108">
          <cell r="L108"/>
          <cell r="M108"/>
        </row>
        <row r="109">
          <cell r="L109"/>
          <cell r="M109"/>
        </row>
        <row r="110">
          <cell r="L110"/>
          <cell r="M110"/>
        </row>
        <row r="111">
          <cell r="L111"/>
          <cell r="M111"/>
        </row>
        <row r="112">
          <cell r="L112"/>
          <cell r="M112"/>
        </row>
        <row r="113">
          <cell r="L113"/>
          <cell r="M113"/>
        </row>
        <row r="114">
          <cell r="L114"/>
          <cell r="M114"/>
        </row>
        <row r="115">
          <cell r="L115"/>
          <cell r="M115"/>
        </row>
        <row r="116">
          <cell r="L116"/>
          <cell r="M116"/>
        </row>
        <row r="117">
          <cell r="L117"/>
          <cell r="M117"/>
        </row>
        <row r="118">
          <cell r="L118"/>
          <cell r="M118"/>
        </row>
        <row r="119">
          <cell r="L119"/>
          <cell r="M119"/>
        </row>
        <row r="120">
          <cell r="L120"/>
          <cell r="M120"/>
        </row>
        <row r="121">
          <cell r="L121"/>
          <cell r="M121"/>
        </row>
        <row r="122">
          <cell r="L122"/>
          <cell r="M122"/>
        </row>
        <row r="123">
          <cell r="L123"/>
          <cell r="M123"/>
        </row>
        <row r="124">
          <cell r="L124"/>
          <cell r="M124"/>
        </row>
        <row r="125">
          <cell r="L125"/>
          <cell r="M125"/>
        </row>
        <row r="126">
          <cell r="L126"/>
          <cell r="M126"/>
        </row>
        <row r="127">
          <cell r="L127"/>
          <cell r="M127"/>
        </row>
        <row r="128">
          <cell r="L128"/>
          <cell r="M128"/>
        </row>
        <row r="129">
          <cell r="L129"/>
          <cell r="M129"/>
        </row>
        <row r="130">
          <cell r="L130"/>
          <cell r="M130"/>
        </row>
        <row r="131">
          <cell r="L131"/>
          <cell r="M131"/>
        </row>
        <row r="132">
          <cell r="L132"/>
          <cell r="M132"/>
        </row>
        <row r="133">
          <cell r="L133"/>
          <cell r="M133"/>
        </row>
        <row r="134">
          <cell r="L134"/>
          <cell r="M134"/>
        </row>
        <row r="135">
          <cell r="L135"/>
          <cell r="M135"/>
        </row>
        <row r="136">
          <cell r="L136"/>
          <cell r="M136"/>
        </row>
        <row r="137">
          <cell r="L137"/>
          <cell r="M137"/>
        </row>
        <row r="138">
          <cell r="L138"/>
          <cell r="M138"/>
        </row>
        <row r="139">
          <cell r="L139"/>
          <cell r="M139"/>
        </row>
        <row r="140">
          <cell r="L140"/>
          <cell r="M140"/>
        </row>
        <row r="141">
          <cell r="L141"/>
          <cell r="M141"/>
        </row>
        <row r="142">
          <cell r="L142"/>
          <cell r="M142"/>
        </row>
        <row r="143">
          <cell r="L143"/>
          <cell r="M143"/>
        </row>
        <row r="144">
          <cell r="L144"/>
          <cell r="M144"/>
        </row>
        <row r="145">
          <cell r="L145"/>
          <cell r="M145"/>
        </row>
        <row r="146">
          <cell r="L146"/>
          <cell r="M146"/>
        </row>
        <row r="147">
          <cell r="L147"/>
          <cell r="M147"/>
        </row>
        <row r="148">
          <cell r="L148"/>
          <cell r="M148"/>
        </row>
        <row r="149">
          <cell r="L149"/>
          <cell r="M149"/>
        </row>
        <row r="150">
          <cell r="L150"/>
          <cell r="M150"/>
        </row>
        <row r="151">
          <cell r="L151"/>
          <cell r="M151"/>
        </row>
        <row r="152">
          <cell r="L152"/>
          <cell r="M152"/>
        </row>
        <row r="153">
          <cell r="L153"/>
          <cell r="M153"/>
        </row>
        <row r="154">
          <cell r="L154"/>
          <cell r="M154"/>
        </row>
        <row r="155">
          <cell r="L155"/>
          <cell r="M155"/>
        </row>
        <row r="156">
          <cell r="L156"/>
          <cell r="M156"/>
        </row>
        <row r="157">
          <cell r="L157"/>
          <cell r="M157"/>
        </row>
        <row r="158">
          <cell r="L158"/>
          <cell r="M158"/>
        </row>
        <row r="159">
          <cell r="L159"/>
          <cell r="M159"/>
        </row>
        <row r="160">
          <cell r="L160"/>
          <cell r="M160"/>
        </row>
        <row r="161">
          <cell r="L161"/>
          <cell r="M161"/>
        </row>
        <row r="162">
          <cell r="L162"/>
          <cell r="M162"/>
        </row>
        <row r="163">
          <cell r="L163"/>
          <cell r="M163"/>
        </row>
        <row r="164">
          <cell r="L164"/>
          <cell r="M164"/>
        </row>
        <row r="165">
          <cell r="L165"/>
          <cell r="M165"/>
        </row>
        <row r="166">
          <cell r="L166"/>
          <cell r="M166"/>
        </row>
        <row r="167">
          <cell r="L167"/>
          <cell r="M167"/>
        </row>
        <row r="168">
          <cell r="L168"/>
          <cell r="M168"/>
        </row>
        <row r="169">
          <cell r="L169"/>
          <cell r="M169"/>
        </row>
        <row r="170">
          <cell r="L170"/>
          <cell r="M170"/>
        </row>
        <row r="171">
          <cell r="L171"/>
          <cell r="M171"/>
        </row>
        <row r="172">
          <cell r="L172"/>
          <cell r="M172"/>
        </row>
        <row r="173">
          <cell r="L173"/>
          <cell r="M173"/>
        </row>
        <row r="174">
          <cell r="L174"/>
          <cell r="M174"/>
        </row>
        <row r="175">
          <cell r="L175"/>
          <cell r="M175"/>
        </row>
        <row r="176">
          <cell r="L176"/>
          <cell r="M176"/>
        </row>
        <row r="177">
          <cell r="L177"/>
          <cell r="M177"/>
        </row>
        <row r="178">
          <cell r="L178"/>
          <cell r="M178"/>
        </row>
        <row r="179">
          <cell r="L179"/>
          <cell r="M179"/>
        </row>
        <row r="180">
          <cell r="L180"/>
          <cell r="M180"/>
        </row>
        <row r="181">
          <cell r="L181"/>
          <cell r="M181"/>
        </row>
        <row r="182">
          <cell r="L182"/>
          <cell r="M182"/>
        </row>
        <row r="183">
          <cell r="L183"/>
          <cell r="M183"/>
        </row>
        <row r="184">
          <cell r="L184"/>
          <cell r="M184"/>
        </row>
        <row r="185">
          <cell r="L185"/>
          <cell r="M185"/>
        </row>
        <row r="186">
          <cell r="L186"/>
          <cell r="M186"/>
        </row>
        <row r="187">
          <cell r="L187"/>
          <cell r="M187"/>
        </row>
        <row r="188">
          <cell r="L188"/>
          <cell r="M188"/>
        </row>
        <row r="189">
          <cell r="L189"/>
          <cell r="M189"/>
        </row>
        <row r="190">
          <cell r="L190"/>
          <cell r="M190"/>
        </row>
        <row r="191">
          <cell r="L191"/>
          <cell r="M191"/>
        </row>
        <row r="192">
          <cell r="L192"/>
          <cell r="M192"/>
        </row>
        <row r="193">
          <cell r="L193"/>
          <cell r="M193"/>
        </row>
        <row r="194">
          <cell r="L194"/>
          <cell r="M194"/>
        </row>
        <row r="195">
          <cell r="L195"/>
          <cell r="M195"/>
        </row>
        <row r="196">
          <cell r="L196"/>
          <cell r="M196"/>
        </row>
        <row r="197">
          <cell r="L197"/>
          <cell r="M197"/>
        </row>
        <row r="198">
          <cell r="L198"/>
          <cell r="M198"/>
        </row>
        <row r="199">
          <cell r="L199"/>
          <cell r="M199"/>
        </row>
        <row r="200">
          <cell r="L200"/>
          <cell r="M200"/>
        </row>
        <row r="201">
          <cell r="L201"/>
          <cell r="M201"/>
        </row>
        <row r="202">
          <cell r="L202"/>
          <cell r="M202"/>
        </row>
        <row r="203">
          <cell r="L203"/>
          <cell r="M203"/>
        </row>
        <row r="204">
          <cell r="L204"/>
          <cell r="M204"/>
        </row>
        <row r="205">
          <cell r="L205"/>
          <cell r="M205"/>
        </row>
        <row r="206">
          <cell r="L206"/>
          <cell r="M206"/>
        </row>
        <row r="207">
          <cell r="L207"/>
          <cell r="M207"/>
        </row>
        <row r="208">
          <cell r="L208"/>
          <cell r="M208"/>
        </row>
        <row r="209">
          <cell r="L209"/>
          <cell r="M209"/>
        </row>
        <row r="210">
          <cell r="L210"/>
          <cell r="M210"/>
        </row>
        <row r="211">
          <cell r="L211"/>
          <cell r="M211"/>
        </row>
        <row r="212">
          <cell r="L212"/>
          <cell r="M212"/>
        </row>
        <row r="213">
          <cell r="L213"/>
          <cell r="M213"/>
        </row>
        <row r="214">
          <cell r="L214"/>
          <cell r="M214"/>
        </row>
        <row r="215">
          <cell r="L215"/>
          <cell r="M215"/>
        </row>
        <row r="216">
          <cell r="L216"/>
          <cell r="M216"/>
        </row>
        <row r="217">
          <cell r="L217"/>
          <cell r="M217"/>
        </row>
        <row r="218">
          <cell r="L218"/>
          <cell r="M218"/>
        </row>
        <row r="219">
          <cell r="L219"/>
          <cell r="M219"/>
        </row>
        <row r="220">
          <cell r="L220"/>
          <cell r="M220"/>
        </row>
        <row r="221">
          <cell r="L221"/>
          <cell r="M221"/>
        </row>
        <row r="222">
          <cell r="L222"/>
          <cell r="M222"/>
        </row>
        <row r="223">
          <cell r="L223"/>
          <cell r="M223"/>
        </row>
        <row r="224">
          <cell r="L224"/>
          <cell r="M224"/>
        </row>
        <row r="225">
          <cell r="L225"/>
          <cell r="M225"/>
        </row>
        <row r="226">
          <cell r="L226"/>
          <cell r="M226"/>
        </row>
        <row r="227">
          <cell r="L227"/>
          <cell r="M227"/>
        </row>
        <row r="228">
          <cell r="L228"/>
          <cell r="M228"/>
        </row>
        <row r="229">
          <cell r="L229"/>
          <cell r="M229"/>
        </row>
        <row r="230">
          <cell r="L230"/>
          <cell r="M230"/>
        </row>
        <row r="231">
          <cell r="L231"/>
          <cell r="M231"/>
        </row>
        <row r="232">
          <cell r="L232"/>
          <cell r="M232"/>
        </row>
        <row r="237">
          <cell r="C237" t="str">
            <v>MIS3RG0001</v>
          </cell>
          <cell r="D237" t="str">
            <v>Ineficacia en la atención o trámite de las solicitudes de contratos de Concesión, contratos de Concesión con Requisitos Diferenciales y Autorizaciones temporales, recibidas.</v>
          </cell>
        </row>
        <row r="238">
          <cell r="C238"/>
          <cell r="D238"/>
        </row>
        <row r="239">
          <cell r="C239"/>
          <cell r="D239"/>
        </row>
        <row r="240">
          <cell r="C240"/>
          <cell r="D240"/>
        </row>
        <row r="241">
          <cell r="C241"/>
          <cell r="D241"/>
        </row>
        <row r="242">
          <cell r="C242" t="str">
            <v>MIS3RG0002</v>
          </cell>
          <cell r="D242" t="str">
            <v xml:space="preserve">Posible ineficiencia  en la atención o trámite de las solicitudes de Minería Tradicional, Legalización de Minería de Hecho y Subcontratos de formalización minera vigentes
</v>
          </cell>
        </row>
        <row r="243">
          <cell r="C243"/>
          <cell r="D243"/>
        </row>
        <row r="244">
          <cell r="C244"/>
          <cell r="D244"/>
        </row>
        <row r="245">
          <cell r="C245"/>
          <cell r="D245"/>
        </row>
        <row r="246">
          <cell r="C246"/>
          <cell r="D246"/>
        </row>
        <row r="247">
          <cell r="C247" t="str">
            <v>MIS3RG0003</v>
          </cell>
          <cell r="D247" t="str">
            <v>Posible falta de claridad en la situación jurídica de las solicitudes y no otorgamiento de contratos de concesión</v>
          </cell>
        </row>
        <row r="248">
          <cell r="C248"/>
          <cell r="D248"/>
        </row>
        <row r="249">
          <cell r="C249"/>
          <cell r="D249"/>
        </row>
        <row r="250">
          <cell r="C250"/>
          <cell r="D250"/>
        </row>
        <row r="251">
          <cell r="C251"/>
          <cell r="D251"/>
        </row>
        <row r="252">
          <cell r="C252" t="str">
            <v>MIS3RG0004</v>
          </cell>
          <cell r="D252" t="str">
            <v>Subcontratos de formalización minera aprobados sin el lleno de los requisitos</v>
          </cell>
        </row>
        <row r="253">
          <cell r="C253"/>
          <cell r="D253"/>
        </row>
        <row r="254">
          <cell r="C254"/>
          <cell r="D254"/>
        </row>
        <row r="255">
          <cell r="C255"/>
          <cell r="D255"/>
        </row>
        <row r="256">
          <cell r="C256"/>
          <cell r="D256"/>
        </row>
        <row r="257">
          <cell r="C257"/>
          <cell r="D257"/>
        </row>
        <row r="258">
          <cell r="C258"/>
          <cell r="D258"/>
        </row>
        <row r="259">
          <cell r="C259"/>
          <cell r="D259"/>
        </row>
        <row r="260">
          <cell r="C260"/>
          <cell r="D260"/>
        </row>
        <row r="261">
          <cell r="C261"/>
          <cell r="D261"/>
        </row>
        <row r="262">
          <cell r="C262"/>
          <cell r="D262"/>
        </row>
        <row r="263">
          <cell r="C263"/>
          <cell r="D263"/>
        </row>
        <row r="264">
          <cell r="C264"/>
          <cell r="D264"/>
        </row>
        <row r="265">
          <cell r="C265"/>
          <cell r="D265"/>
        </row>
        <row r="266">
          <cell r="C266"/>
          <cell r="D266"/>
        </row>
        <row r="267">
          <cell r="C267"/>
          <cell r="D267"/>
        </row>
        <row r="268">
          <cell r="C268"/>
          <cell r="D268"/>
        </row>
        <row r="269">
          <cell r="C269"/>
          <cell r="D269"/>
        </row>
        <row r="270">
          <cell r="C270"/>
          <cell r="D270"/>
        </row>
        <row r="271">
          <cell r="C271"/>
          <cell r="D271"/>
        </row>
        <row r="272">
          <cell r="C272"/>
          <cell r="D272"/>
        </row>
        <row r="273">
          <cell r="C273"/>
          <cell r="D273"/>
        </row>
        <row r="274">
          <cell r="C274"/>
          <cell r="D274"/>
        </row>
        <row r="275">
          <cell r="C275"/>
          <cell r="D275"/>
        </row>
        <row r="276">
          <cell r="C276"/>
          <cell r="D276"/>
        </row>
        <row r="277">
          <cell r="C277"/>
          <cell r="D277"/>
        </row>
        <row r="278">
          <cell r="C278"/>
          <cell r="D278"/>
        </row>
        <row r="279">
          <cell r="C279"/>
          <cell r="D279"/>
        </row>
        <row r="280">
          <cell r="C280"/>
          <cell r="D280"/>
        </row>
        <row r="281">
          <cell r="C281"/>
          <cell r="D281"/>
        </row>
        <row r="282">
          <cell r="C282"/>
          <cell r="D282"/>
        </row>
        <row r="283">
          <cell r="C283"/>
          <cell r="D283"/>
        </row>
        <row r="284">
          <cell r="C284"/>
          <cell r="D284"/>
        </row>
        <row r="285">
          <cell r="C285"/>
          <cell r="D285"/>
        </row>
        <row r="286">
          <cell r="C286"/>
          <cell r="D286"/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C7D93-4147-4E75-80B1-326B56C056C7}">
  <sheetPr>
    <tabColor theme="9" tint="0.39997558519241921"/>
  </sheetPr>
  <dimension ref="A1:U325"/>
  <sheetViews>
    <sheetView tabSelected="1" topLeftCell="A8" zoomScale="55" zoomScaleNormal="55" workbookViewId="0">
      <pane ySplit="1" topLeftCell="A195" activePane="bottomLeft" state="frozen"/>
      <selection pane="bottomLeft" activeCell="L329" sqref="L329"/>
      <selection activeCell="A8" sqref="A8"/>
    </sheetView>
  </sheetViews>
  <sheetFormatPr defaultColWidth="11.42578125" defaultRowHeight="18"/>
  <cols>
    <col min="1" max="1" width="18.5703125" style="6" customWidth="1"/>
    <col min="2" max="2" width="25" style="3" customWidth="1"/>
    <col min="3" max="3" width="21.7109375" style="3" customWidth="1"/>
    <col min="4" max="4" width="31" style="1" customWidth="1"/>
    <col min="5" max="5" width="25.85546875" style="141" customWidth="1"/>
    <col min="6" max="6" width="59.42578125" style="137" customWidth="1"/>
    <col min="7" max="7" width="19.42578125" style="148" customWidth="1"/>
    <col min="8" max="8" width="56.140625" style="95" customWidth="1"/>
    <col min="9" max="9" width="66.42578125" style="95" customWidth="1"/>
    <col min="10" max="10" width="41.42578125" style="93" customWidth="1"/>
    <col min="11" max="11" width="49.28515625" style="93" customWidth="1"/>
    <col min="12" max="12" width="17.28515625" style="28" customWidth="1"/>
    <col min="13" max="13" width="17.28515625" style="3" customWidth="1"/>
    <col min="14" max="14" width="47.42578125" style="1" customWidth="1"/>
    <col min="15" max="17" width="32.5703125" style="1" customWidth="1"/>
    <col min="18" max="18" width="26.140625" style="52" customWidth="1"/>
    <col min="19" max="16384" width="11.42578125" style="6"/>
  </cols>
  <sheetData>
    <row r="1" spans="1:18" s="1" customFormat="1">
      <c r="B1" s="270"/>
      <c r="C1" s="271"/>
      <c r="D1" s="272"/>
      <c r="E1" s="279" t="s">
        <v>0</v>
      </c>
      <c r="F1" s="280"/>
      <c r="G1" s="280"/>
      <c r="H1" s="281"/>
      <c r="I1" s="2" t="s">
        <v>1</v>
      </c>
      <c r="J1" s="93"/>
      <c r="K1" s="93"/>
      <c r="L1" s="28"/>
      <c r="M1" s="3"/>
      <c r="R1" s="52"/>
    </row>
    <row r="2" spans="1:18" s="1" customFormat="1">
      <c r="B2" s="273"/>
      <c r="C2" s="274"/>
      <c r="D2" s="275"/>
      <c r="E2" s="282" t="s">
        <v>2</v>
      </c>
      <c r="F2" s="283"/>
      <c r="G2" s="283"/>
      <c r="H2" s="284"/>
      <c r="I2" s="4" t="s">
        <v>3</v>
      </c>
      <c r="J2" s="93"/>
      <c r="K2" s="93"/>
      <c r="L2" s="28"/>
      <c r="M2" s="3"/>
      <c r="R2" s="52"/>
    </row>
    <row r="3" spans="1:18" s="1" customFormat="1" ht="29.25" customHeight="1" thickBot="1">
      <c r="B3" s="276"/>
      <c r="C3" s="277"/>
      <c r="D3" s="278"/>
      <c r="E3" s="285" t="s">
        <v>4</v>
      </c>
      <c r="F3" s="286"/>
      <c r="G3" s="286"/>
      <c r="H3" s="287"/>
      <c r="I3" s="5" t="s">
        <v>5</v>
      </c>
      <c r="J3" s="93"/>
      <c r="K3" s="93"/>
      <c r="L3" s="28"/>
      <c r="M3" s="3"/>
      <c r="R3" s="52"/>
    </row>
    <row r="4" spans="1:18" s="1" customFormat="1" ht="21" customHeight="1">
      <c r="B4" s="3"/>
      <c r="C4" s="3"/>
      <c r="E4" s="3"/>
      <c r="F4" s="137"/>
      <c r="G4" s="137"/>
      <c r="H4" s="93"/>
      <c r="I4" s="93"/>
      <c r="J4" s="94"/>
      <c r="K4" s="93"/>
      <c r="L4" s="28"/>
      <c r="M4" s="3"/>
      <c r="R4" s="52"/>
    </row>
    <row r="5" spans="1:18" s="1" customFormat="1" ht="20.25">
      <c r="B5" s="288" t="s">
        <v>6</v>
      </c>
      <c r="C5" s="288"/>
      <c r="D5" s="288"/>
      <c r="E5" s="288"/>
      <c r="F5" s="288"/>
      <c r="G5" s="288"/>
      <c r="H5" s="288"/>
      <c r="I5" s="288"/>
      <c r="J5" s="93"/>
      <c r="K5" s="93"/>
      <c r="L5" s="28"/>
      <c r="M5" s="3"/>
      <c r="R5" s="52"/>
    </row>
    <row r="6" spans="1:18" ht="18.75" thickBot="1"/>
    <row r="7" spans="1:18" ht="32.25" thickBot="1">
      <c r="A7" s="289" t="s">
        <v>7</v>
      </c>
      <c r="B7" s="291" t="s">
        <v>8</v>
      </c>
      <c r="C7" s="291" t="s">
        <v>9</v>
      </c>
      <c r="D7" s="293" t="s">
        <v>10</v>
      </c>
      <c r="E7" s="294" t="s">
        <v>11</v>
      </c>
      <c r="F7" s="295"/>
      <c r="G7" s="296" t="s">
        <v>12</v>
      </c>
      <c r="H7" s="297"/>
      <c r="I7" s="294" t="s">
        <v>13</v>
      </c>
      <c r="J7" s="298"/>
      <c r="K7" s="295"/>
      <c r="L7" s="26" t="s">
        <v>14</v>
      </c>
      <c r="M7" s="296" t="s">
        <v>15</v>
      </c>
      <c r="N7" s="297"/>
      <c r="O7" s="296" t="s">
        <v>16</v>
      </c>
      <c r="P7" s="300"/>
      <c r="Q7" s="297"/>
      <c r="R7" s="22" t="s">
        <v>17</v>
      </c>
    </row>
    <row r="8" spans="1:18" ht="95.25" customHeight="1" thickBot="1">
      <c r="A8" s="290"/>
      <c r="B8" s="292"/>
      <c r="C8" s="292"/>
      <c r="D8" s="292"/>
      <c r="E8" s="20" t="s">
        <v>18</v>
      </c>
      <c r="F8" s="20" t="s">
        <v>19</v>
      </c>
      <c r="G8" s="20" t="s">
        <v>20</v>
      </c>
      <c r="H8" s="27" t="s">
        <v>21</v>
      </c>
      <c r="I8" s="27" t="s">
        <v>22</v>
      </c>
      <c r="J8" s="27" t="s">
        <v>23</v>
      </c>
      <c r="K8" s="27" t="s">
        <v>24</v>
      </c>
      <c r="L8" s="27" t="s">
        <v>25</v>
      </c>
      <c r="M8" s="20" t="s">
        <v>26</v>
      </c>
      <c r="N8" s="20" t="s">
        <v>27</v>
      </c>
      <c r="O8" s="20" t="s">
        <v>22</v>
      </c>
      <c r="P8" s="20" t="s">
        <v>28</v>
      </c>
      <c r="Q8" s="20" t="s">
        <v>29</v>
      </c>
      <c r="R8" s="21" t="s">
        <v>30</v>
      </c>
    </row>
    <row r="9" spans="1:18" ht="63">
      <c r="A9" s="156">
        <v>1</v>
      </c>
      <c r="B9" s="156" t="s">
        <v>31</v>
      </c>
      <c r="C9" s="299" t="s">
        <v>32</v>
      </c>
      <c r="D9" s="299" t="s">
        <v>33</v>
      </c>
      <c r="E9" s="156" t="s">
        <v>34</v>
      </c>
      <c r="F9" s="227" t="str">
        <f>IFERROR(VLOOKUP(E9,'[5]Riesgos de gestión'!$C$27:$D$29,2,0),0)</f>
        <v>Desarticulación de la planeación estratégica con las actividades y el objeto de la ANM.</v>
      </c>
      <c r="G9" s="149" t="s">
        <v>35</v>
      </c>
      <c r="H9" s="49" t="s">
        <v>36</v>
      </c>
      <c r="I9" s="49" t="s">
        <v>37</v>
      </c>
      <c r="J9" s="50" t="s">
        <v>38</v>
      </c>
      <c r="K9" s="50" t="s">
        <v>39</v>
      </c>
      <c r="L9" s="228" t="s">
        <v>40</v>
      </c>
      <c r="M9" s="15" t="s">
        <v>41</v>
      </c>
      <c r="N9" s="15" t="str">
        <f>IFERROR(VLOOKUP(M9,'[5]Riesgos de gestión'!$D$9:$E$10,2,0),0)</f>
        <v>Toma de decisiones inoportuna o desalineada con la misión de la ANM por parte de la alta dirección.</v>
      </c>
      <c r="O9" s="30" t="s">
        <v>42</v>
      </c>
      <c r="P9" s="35" t="s">
        <v>43</v>
      </c>
      <c r="Q9" s="35" t="s">
        <v>44</v>
      </c>
      <c r="R9" s="301" t="s">
        <v>45</v>
      </c>
    </row>
    <row r="10" spans="1:18" ht="31.5">
      <c r="A10" s="156"/>
      <c r="B10" s="156"/>
      <c r="C10" s="299"/>
      <c r="D10" s="299"/>
      <c r="E10" s="156"/>
      <c r="F10" s="227"/>
      <c r="G10" s="145" t="s">
        <v>46</v>
      </c>
      <c r="H10" s="16" t="s">
        <v>47</v>
      </c>
      <c r="I10" s="49" t="s">
        <v>48</v>
      </c>
      <c r="J10" s="50" t="s">
        <v>49</v>
      </c>
      <c r="K10" s="50" t="s">
        <v>50</v>
      </c>
      <c r="L10" s="228"/>
      <c r="M10" s="15"/>
      <c r="N10" s="15"/>
      <c r="O10" s="7"/>
      <c r="P10" s="7"/>
      <c r="Q10" s="7"/>
      <c r="R10" s="301"/>
    </row>
    <row r="11" spans="1:18" ht="63">
      <c r="A11" s="156"/>
      <c r="B11" s="156"/>
      <c r="C11" s="299"/>
      <c r="D11" s="299"/>
      <c r="E11" s="156"/>
      <c r="F11" s="227"/>
      <c r="G11" s="145" t="s">
        <v>51</v>
      </c>
      <c r="H11" s="49" t="s">
        <v>52</v>
      </c>
      <c r="I11" s="49" t="s">
        <v>53</v>
      </c>
      <c r="J11" s="50" t="s">
        <v>49</v>
      </c>
      <c r="K11" s="50" t="s">
        <v>40</v>
      </c>
      <c r="L11" s="228"/>
      <c r="M11" s="155" t="s">
        <v>54</v>
      </c>
      <c r="N11" s="11" t="s">
        <v>55</v>
      </c>
      <c r="O11" s="30" t="s">
        <v>56</v>
      </c>
      <c r="P11" s="35" t="s">
        <v>57</v>
      </c>
      <c r="Q11" s="19" t="s">
        <v>58</v>
      </c>
      <c r="R11" s="301"/>
    </row>
    <row r="12" spans="1:18" ht="110.25">
      <c r="A12" s="156">
        <f>1+A9</f>
        <v>2</v>
      </c>
      <c r="B12" s="156" t="s">
        <v>31</v>
      </c>
      <c r="C12" s="299" t="s">
        <v>32</v>
      </c>
      <c r="D12" s="299" t="s">
        <v>33</v>
      </c>
      <c r="E12" s="156" t="s">
        <v>59</v>
      </c>
      <c r="F12" s="227" t="str">
        <f>IFERROR(VLOOKUP(E12,'[5]Riesgos de gestión'!$C$27:$D$29,2,0),0)</f>
        <v>Incumplimiento de las metas estratégicas de la ANM</v>
      </c>
      <c r="G12" s="229" t="s">
        <v>60</v>
      </c>
      <c r="H12" s="247" t="s">
        <v>61</v>
      </c>
      <c r="I12" s="30" t="s">
        <v>62</v>
      </c>
      <c r="J12" s="35" t="s">
        <v>49</v>
      </c>
      <c r="K12" s="35" t="s">
        <v>63</v>
      </c>
      <c r="L12" s="249" t="s">
        <v>64</v>
      </c>
      <c r="M12" s="15" t="s">
        <v>65</v>
      </c>
      <c r="N12" s="31" t="str">
        <f>IFERROR(VLOOKUP(M12,'[5]Riesgos de gestión'!$D$9:$E$10,2,0),0)</f>
        <v>Desempeño de la ANM sin mejorar</v>
      </c>
      <c r="O12" s="7" t="s">
        <v>66</v>
      </c>
      <c r="P12" s="13" t="s">
        <v>57</v>
      </c>
      <c r="Q12" s="13" t="s">
        <v>67</v>
      </c>
      <c r="R12" s="228" t="s">
        <v>40</v>
      </c>
    </row>
    <row r="13" spans="1:18" ht="27.75" customHeight="1">
      <c r="A13" s="156"/>
      <c r="B13" s="156"/>
      <c r="C13" s="299"/>
      <c r="D13" s="299"/>
      <c r="E13" s="156"/>
      <c r="F13" s="227"/>
      <c r="G13" s="229"/>
      <c r="H13" s="247"/>
      <c r="I13" s="30" t="s">
        <v>68</v>
      </c>
      <c r="J13" s="35" t="s">
        <v>49</v>
      </c>
      <c r="K13" s="35" t="s">
        <v>69</v>
      </c>
      <c r="L13" s="249"/>
      <c r="M13" s="15"/>
      <c r="N13" s="15"/>
      <c r="O13" s="15"/>
      <c r="P13" s="15"/>
      <c r="Q13" s="15"/>
      <c r="R13" s="228"/>
    </row>
    <row r="14" spans="1:18" ht="31.5">
      <c r="A14" s="156"/>
      <c r="B14" s="156"/>
      <c r="C14" s="299"/>
      <c r="D14" s="299"/>
      <c r="E14" s="156"/>
      <c r="F14" s="227"/>
      <c r="G14" s="149" t="s">
        <v>70</v>
      </c>
      <c r="H14" s="30" t="s">
        <v>71</v>
      </c>
      <c r="I14" s="30" t="s">
        <v>72</v>
      </c>
      <c r="J14" s="35" t="s">
        <v>49</v>
      </c>
      <c r="K14" s="35" t="s">
        <v>73</v>
      </c>
      <c r="L14" s="249"/>
      <c r="M14" s="15"/>
      <c r="N14" s="15"/>
      <c r="O14" s="15"/>
      <c r="P14" s="15"/>
      <c r="Q14" s="15"/>
      <c r="R14" s="228"/>
    </row>
    <row r="15" spans="1:18" ht="47.25">
      <c r="A15" s="156"/>
      <c r="B15" s="156"/>
      <c r="C15" s="299"/>
      <c r="D15" s="299"/>
      <c r="E15" s="156"/>
      <c r="F15" s="227"/>
      <c r="G15" s="149" t="s">
        <v>74</v>
      </c>
      <c r="H15" s="30" t="s">
        <v>75</v>
      </c>
      <c r="I15" s="30" t="s">
        <v>76</v>
      </c>
      <c r="J15" s="35" t="s">
        <v>77</v>
      </c>
      <c r="K15" s="35" t="s">
        <v>78</v>
      </c>
      <c r="L15" s="249"/>
      <c r="M15" s="15"/>
      <c r="N15" s="15"/>
      <c r="O15" s="15"/>
      <c r="P15" s="15"/>
      <c r="Q15" s="15"/>
      <c r="R15" s="228"/>
    </row>
    <row r="16" spans="1:18" ht="47.25">
      <c r="A16" s="156">
        <v>3</v>
      </c>
      <c r="B16" s="156" t="s">
        <v>31</v>
      </c>
      <c r="C16" s="156" t="s">
        <v>32</v>
      </c>
      <c r="D16" s="156" t="s">
        <v>79</v>
      </c>
      <c r="E16" s="156" t="s">
        <v>80</v>
      </c>
      <c r="F16" s="202" t="s">
        <v>81</v>
      </c>
      <c r="G16" s="145" t="s">
        <v>82</v>
      </c>
      <c r="H16" s="11" t="s">
        <v>83</v>
      </c>
      <c r="I16" s="55" t="s">
        <v>84</v>
      </c>
      <c r="J16" s="55" t="s">
        <v>85</v>
      </c>
      <c r="K16" s="55" t="s">
        <v>86</v>
      </c>
      <c r="L16" s="170">
        <f>IFERROR(VLOOKUP($B16,'[6]Riesgos de gestión'!$C$42:$T$71,17,0),0)</f>
        <v>0</v>
      </c>
      <c r="M16" s="15" t="s">
        <v>41</v>
      </c>
      <c r="N16" s="15" t="str">
        <f>IFERROR(VLOOKUP(M16,'[6]Riesgos de gestión'!$D$9:$E$12,2,0),0)</f>
        <v>Desempeño de la ANM sin mejorar</v>
      </c>
      <c r="O16" s="7" t="s">
        <v>87</v>
      </c>
      <c r="P16" s="7" t="s">
        <v>43</v>
      </c>
      <c r="Q16" s="7" t="s">
        <v>88</v>
      </c>
      <c r="R16" s="167" t="s">
        <v>45</v>
      </c>
    </row>
    <row r="17" spans="1:18">
      <c r="A17" s="156"/>
      <c r="B17" s="156"/>
      <c r="C17" s="156"/>
      <c r="D17" s="156"/>
      <c r="E17" s="156"/>
      <c r="F17" s="203"/>
      <c r="G17" s="145" t="s">
        <v>89</v>
      </c>
      <c r="H17" s="48" t="str">
        <f>IFERROR(VLOOKUP(G17,'[6]Riesgos de gestión'!$L$19:$M$37,2,0),0)</f>
        <v>Insuficiente personal para elaborar el plan SIG.</v>
      </c>
      <c r="I17" s="55" t="s">
        <v>90</v>
      </c>
      <c r="J17" s="55" t="s">
        <v>85</v>
      </c>
      <c r="K17" s="55" t="s">
        <v>91</v>
      </c>
      <c r="L17" s="170"/>
      <c r="M17" s="15"/>
      <c r="N17" s="15"/>
      <c r="O17" s="7"/>
      <c r="P17" s="7"/>
      <c r="Q17" s="7"/>
      <c r="R17" s="167"/>
    </row>
    <row r="18" spans="1:18" ht="31.5">
      <c r="A18" s="156"/>
      <c r="B18" s="156"/>
      <c r="C18" s="156"/>
      <c r="D18" s="156"/>
      <c r="E18" s="156"/>
      <c r="F18" s="203"/>
      <c r="G18" s="145" t="s">
        <v>92</v>
      </c>
      <c r="H18" s="48" t="str">
        <f>IFERROR(VLOOKUP(G18,'[6]Riesgos de gestión'!$L$19:$M$37,2,0),0)</f>
        <v>Fallas en la programación del plan SIG.</v>
      </c>
      <c r="I18" s="55" t="s">
        <v>93</v>
      </c>
      <c r="J18" s="55" t="s">
        <v>77</v>
      </c>
      <c r="K18" s="48" t="s">
        <v>94</v>
      </c>
      <c r="L18" s="170"/>
      <c r="M18" s="15"/>
      <c r="N18" s="15"/>
      <c r="O18" s="7"/>
      <c r="P18" s="7"/>
      <c r="Q18" s="7"/>
      <c r="R18" s="167"/>
    </row>
    <row r="19" spans="1:18" ht="31.5">
      <c r="A19" s="156"/>
      <c r="B19" s="156"/>
      <c r="C19" s="156"/>
      <c r="D19" s="156"/>
      <c r="E19" s="156"/>
      <c r="F19" s="204"/>
      <c r="G19" s="145" t="s">
        <v>95</v>
      </c>
      <c r="H19" s="11" t="str">
        <f>IFERROR(VLOOKUP(G19,'[6]Riesgos de gestión'!$L$19:$M$37,2,0),0)</f>
        <v xml:space="preserve">Demoras en la recepción de la información para consolidar el avance de las actividades. </v>
      </c>
      <c r="I19" s="55" t="s">
        <v>96</v>
      </c>
      <c r="J19" s="55" t="s">
        <v>85</v>
      </c>
      <c r="K19" s="55" t="s">
        <v>97</v>
      </c>
      <c r="L19" s="170"/>
      <c r="M19" s="15"/>
      <c r="N19" s="15"/>
      <c r="O19" s="7"/>
      <c r="P19" s="7"/>
      <c r="Q19" s="7"/>
      <c r="R19" s="167"/>
    </row>
    <row r="20" spans="1:18" ht="94.5" customHeight="1">
      <c r="A20" s="156">
        <v>4</v>
      </c>
      <c r="B20" s="156" t="s">
        <v>31</v>
      </c>
      <c r="C20" s="156" t="s">
        <v>32</v>
      </c>
      <c r="D20" s="156" t="s">
        <v>79</v>
      </c>
      <c r="E20" s="156" t="s">
        <v>98</v>
      </c>
      <c r="F20" s="202" t="s">
        <v>99</v>
      </c>
      <c r="G20" s="149" t="s">
        <v>100</v>
      </c>
      <c r="H20" s="11" t="str">
        <f>IFERROR(VLOOKUP(G20,'[6]Riesgos de gestión'!$L$19:$M$37,2,0),0)</f>
        <v xml:space="preserve">Desconocimiento de la metodología e información técnica (procedimiento) para la gestión del cambio. </v>
      </c>
      <c r="I20" s="55" t="s">
        <v>101</v>
      </c>
      <c r="J20" s="55" t="s">
        <v>102</v>
      </c>
      <c r="K20" s="55" t="s">
        <v>103</v>
      </c>
      <c r="L20" s="170" t="s">
        <v>40</v>
      </c>
      <c r="M20" s="15" t="s">
        <v>65</v>
      </c>
      <c r="N20" s="31" t="str">
        <f>IFERROR(VLOOKUP(M20,'[6]Riesgos de gestión'!$D$9:$E$12,2,0),0)</f>
        <v>Afectación de la prestación de servicios de la ANM.</v>
      </c>
      <c r="O20" s="7" t="s">
        <v>104</v>
      </c>
      <c r="P20" s="7" t="s">
        <v>105</v>
      </c>
      <c r="Q20" s="7" t="s">
        <v>106</v>
      </c>
      <c r="R20" s="167" t="s">
        <v>45</v>
      </c>
    </row>
    <row r="21" spans="1:18" ht="47.25">
      <c r="A21" s="156"/>
      <c r="B21" s="156"/>
      <c r="C21" s="156"/>
      <c r="D21" s="156"/>
      <c r="E21" s="156"/>
      <c r="F21" s="203"/>
      <c r="G21" s="149" t="s">
        <v>107</v>
      </c>
      <c r="H21" s="48" t="str">
        <f>IFERROR(VLOOKUP(G21,'[6]Riesgos de gestión'!$L$19:$M$37,2,0),0)</f>
        <v>Participación insuficiente de las partes interesadas y/o necesarias para la gestión del cambio</v>
      </c>
      <c r="I21" s="55" t="s">
        <v>108</v>
      </c>
      <c r="J21" s="55" t="s">
        <v>109</v>
      </c>
      <c r="K21" s="55" t="s">
        <v>110</v>
      </c>
      <c r="L21" s="170"/>
      <c r="M21" s="15"/>
      <c r="N21" s="15"/>
      <c r="O21" s="7"/>
      <c r="P21" s="7"/>
      <c r="Q21" s="7"/>
      <c r="R21" s="167"/>
    </row>
    <row r="22" spans="1:18" ht="31.5">
      <c r="A22" s="156"/>
      <c r="B22" s="156"/>
      <c r="C22" s="156"/>
      <c r="D22" s="156"/>
      <c r="E22" s="156"/>
      <c r="F22" s="204"/>
      <c r="G22" s="149" t="s">
        <v>111</v>
      </c>
      <c r="H22" s="48" t="str">
        <f>IFERROR(VLOOKUP(G22,'[6]Riesgos de gestión'!$L$19:$M$37,2,0),0)</f>
        <v>Incumplimiento del plan de actividades establecido para la gestión del cambio</v>
      </c>
      <c r="I22" s="55" t="s">
        <v>112</v>
      </c>
      <c r="J22" s="55" t="s">
        <v>109</v>
      </c>
      <c r="K22" s="48" t="s">
        <v>113</v>
      </c>
      <c r="L22" s="170"/>
      <c r="M22" s="15"/>
      <c r="N22" s="15"/>
      <c r="O22" s="7"/>
      <c r="P22" s="7"/>
      <c r="Q22" s="7"/>
      <c r="R22" s="167"/>
    </row>
    <row r="23" spans="1:18" ht="63" customHeight="1">
      <c r="A23" s="156">
        <v>5</v>
      </c>
      <c r="B23" s="156" t="s">
        <v>31</v>
      </c>
      <c r="C23" s="156" t="s">
        <v>32</v>
      </c>
      <c r="D23" s="156" t="s">
        <v>79</v>
      </c>
      <c r="E23" s="156" t="s">
        <v>114</v>
      </c>
      <c r="F23" s="202" t="s">
        <v>115</v>
      </c>
      <c r="G23" s="149" t="s">
        <v>116</v>
      </c>
      <c r="H23" s="11" t="str">
        <f>IFERROR(VLOOKUP(G23,'[6]Riesgos de gestión'!$L$19:$M$37,2,0),0)</f>
        <v>Disponibilidad por parte de los servidores expertos en los temas a documentar de los activos intangibles</v>
      </c>
      <c r="I23" s="55" t="str">
        <f>+'[6]Riesgos de gestión'!P35</f>
        <v>Correos electrónicos</v>
      </c>
      <c r="J23" s="55" t="s">
        <v>117</v>
      </c>
      <c r="K23" s="55" t="s">
        <v>118</v>
      </c>
      <c r="L23" s="170" t="s">
        <v>40</v>
      </c>
      <c r="M23" s="15" t="s">
        <v>41</v>
      </c>
      <c r="N23" s="15" t="str">
        <f>IFERROR(VLOOKUP(M23,'[6]Riesgos de gestión'!$D$9:$E$12,2,0),0)</f>
        <v>Desempeño de la ANM sin mejorar</v>
      </c>
      <c r="O23" s="7" t="s">
        <v>87</v>
      </c>
      <c r="P23" s="7" t="s">
        <v>43</v>
      </c>
      <c r="Q23" s="7" t="s">
        <v>88</v>
      </c>
      <c r="R23" s="167" t="s">
        <v>45</v>
      </c>
    </row>
    <row r="24" spans="1:18" ht="65.25" customHeight="1">
      <c r="A24" s="156"/>
      <c r="B24" s="156"/>
      <c r="C24" s="156"/>
      <c r="D24" s="156"/>
      <c r="E24" s="156"/>
      <c r="F24" s="203"/>
      <c r="G24" s="149" t="s">
        <v>119</v>
      </c>
      <c r="H24" s="48" t="str">
        <f>IFERROR(VLOOKUP(G24,'[6]Riesgos de gestión'!$L$19:$M$37,2,0),0)</f>
        <v>Fallas tecnológicas en el diseño de la plataforma dispuesta para la publicación de los activos intangibles de la ANM</v>
      </c>
      <c r="I24" s="55" t="s">
        <v>120</v>
      </c>
      <c r="J24" s="55" t="s">
        <v>121</v>
      </c>
      <c r="K24" s="55" t="s">
        <v>122</v>
      </c>
      <c r="L24" s="170"/>
      <c r="M24" s="15"/>
      <c r="N24" s="15"/>
      <c r="O24" s="7"/>
      <c r="P24" s="7"/>
      <c r="Q24" s="7"/>
      <c r="R24" s="167"/>
    </row>
    <row r="25" spans="1:18" ht="63">
      <c r="A25" s="156"/>
      <c r="B25" s="156"/>
      <c r="C25" s="156"/>
      <c r="D25" s="156"/>
      <c r="E25" s="156"/>
      <c r="F25" s="204"/>
      <c r="G25" s="149" t="s">
        <v>123</v>
      </c>
      <c r="H25" s="48" t="str">
        <f>IFERROR(VLOOKUP(G25,'[6]Riesgos de gestión'!$L$19:$M$37,2,0),0)</f>
        <v>Debilidades en el apoyo por parte del Grupo de Atención, participación ciudadana y comunicaciones para la grabación y edición de los videos que resumen cada concepto documentado en cada activo.</v>
      </c>
      <c r="I25" s="55" t="s">
        <v>124</v>
      </c>
      <c r="J25" s="55" t="s">
        <v>117</v>
      </c>
      <c r="K25" s="48" t="s">
        <v>97</v>
      </c>
      <c r="L25" s="170"/>
      <c r="M25" s="15"/>
      <c r="N25" s="15"/>
      <c r="O25" s="7"/>
      <c r="P25" s="7"/>
      <c r="Q25" s="7"/>
      <c r="R25" s="167"/>
    </row>
    <row r="26" spans="1:18" ht="63" customHeight="1">
      <c r="A26" s="156">
        <v>6</v>
      </c>
      <c r="B26" s="156" t="s">
        <v>31</v>
      </c>
      <c r="C26" s="156" t="s">
        <v>32</v>
      </c>
      <c r="D26" s="156" t="s">
        <v>79</v>
      </c>
      <c r="E26" s="156" t="s">
        <v>125</v>
      </c>
      <c r="F26" s="202" t="s">
        <v>126</v>
      </c>
      <c r="G26" s="149" t="s">
        <v>35</v>
      </c>
      <c r="H26" s="11" t="str">
        <f>IFERROR(VLOOKUP(G26,'[6]Riesgos de gestión'!$L$19:$M$37,2,0),0)</f>
        <v>Debilidades en el proceso de planificación de cada vigencia para adelantar el ejercicio de identificación y/o actualización de los riesgos de la ANM</v>
      </c>
      <c r="I26" s="29" t="s">
        <v>127</v>
      </c>
      <c r="J26" s="29" t="s">
        <v>128</v>
      </c>
      <c r="K26" s="29" t="s">
        <v>97</v>
      </c>
      <c r="L26" s="170" t="s">
        <v>40</v>
      </c>
      <c r="M26" s="15" t="s">
        <v>129</v>
      </c>
      <c r="N26" s="15" t="str">
        <f>IFERROR(VLOOKUP(M26,'[6]Riesgos de gestión'!$D$9:$E$12,2,0),0)</f>
        <v>Materialización de riesgos de gestión y de corrupción</v>
      </c>
      <c r="O26" s="13" t="s">
        <v>130</v>
      </c>
      <c r="P26" s="14" t="s">
        <v>131</v>
      </c>
      <c r="Q26" s="13" t="s">
        <v>132</v>
      </c>
      <c r="R26" s="167" t="s">
        <v>45</v>
      </c>
    </row>
    <row r="27" spans="1:18" ht="63">
      <c r="A27" s="156"/>
      <c r="B27" s="156"/>
      <c r="C27" s="156"/>
      <c r="D27" s="156"/>
      <c r="E27" s="156"/>
      <c r="F27" s="203"/>
      <c r="G27" s="149" t="s">
        <v>46</v>
      </c>
      <c r="H27" s="48" t="str">
        <f>IFERROR(VLOOKUP(G27,'[6]Riesgos de gestión'!$L$19:$M$37,2,0),0)</f>
        <v>Debilidades de parte de los responsables de proceso/dependencia en la identificación y/o actualización de sus riesgos e información del proceso asociada en las matrices</v>
      </c>
      <c r="I27" s="29" t="s">
        <v>133</v>
      </c>
      <c r="J27" s="29" t="s">
        <v>128</v>
      </c>
      <c r="K27" s="29" t="s">
        <v>97</v>
      </c>
      <c r="L27" s="170"/>
      <c r="M27" s="15"/>
      <c r="N27" s="15"/>
      <c r="O27" s="7"/>
      <c r="P27" s="7"/>
      <c r="Q27" s="7"/>
      <c r="R27" s="167"/>
    </row>
    <row r="28" spans="1:18" ht="31.5">
      <c r="A28" s="156"/>
      <c r="B28" s="156"/>
      <c r="C28" s="156"/>
      <c r="D28" s="156"/>
      <c r="E28" s="156"/>
      <c r="F28" s="204"/>
      <c r="G28" s="149" t="s">
        <v>134</v>
      </c>
      <c r="H28" s="48" t="str">
        <f>IFERROR(VLOOKUP(G28,'[6]Riesgos de gestión'!$L$19:$M$37,2,0),0)</f>
        <v>Falta de participación por parte de la Alta Dirección en la identificación de riesgos y controles</v>
      </c>
      <c r="I28" s="30" t="s">
        <v>135</v>
      </c>
      <c r="J28" s="30" t="s">
        <v>136</v>
      </c>
      <c r="K28" s="30" t="s">
        <v>137</v>
      </c>
      <c r="L28" s="170"/>
      <c r="M28" s="15"/>
      <c r="N28" s="15"/>
      <c r="O28" s="7"/>
      <c r="P28" s="7"/>
      <c r="Q28" s="7"/>
      <c r="R28" s="167"/>
    </row>
    <row r="29" spans="1:18" ht="63" customHeight="1">
      <c r="A29" s="33">
        <v>7</v>
      </c>
      <c r="B29" s="33" t="s">
        <v>31</v>
      </c>
      <c r="C29" s="33" t="s">
        <v>32</v>
      </c>
      <c r="D29" s="33" t="s">
        <v>79</v>
      </c>
      <c r="E29" s="33" t="s">
        <v>138</v>
      </c>
      <c r="F29" s="100" t="s">
        <v>139</v>
      </c>
      <c r="G29" s="150" t="s">
        <v>140</v>
      </c>
      <c r="H29" s="38" t="s">
        <v>141</v>
      </c>
      <c r="I29" s="59" t="s">
        <v>142</v>
      </c>
      <c r="J29" s="59" t="s">
        <v>85</v>
      </c>
      <c r="K29" s="59" t="s">
        <v>97</v>
      </c>
      <c r="L29" s="39" t="s">
        <v>40</v>
      </c>
      <c r="M29" s="17"/>
      <c r="N29" s="17"/>
      <c r="O29" s="8"/>
      <c r="P29" s="8"/>
      <c r="Q29" s="8"/>
      <c r="R29" s="54"/>
    </row>
    <row r="30" spans="1:18" ht="78.75">
      <c r="A30" s="156">
        <v>8</v>
      </c>
      <c r="B30" s="156" t="s">
        <v>31</v>
      </c>
      <c r="C30" s="156" t="s">
        <v>32</v>
      </c>
      <c r="D30" s="156" t="s">
        <v>143</v>
      </c>
      <c r="E30" s="156" t="s">
        <v>144</v>
      </c>
      <c r="F30" s="262" t="s">
        <v>145</v>
      </c>
      <c r="G30" s="145" t="s">
        <v>146</v>
      </c>
      <c r="H30" s="48" t="s">
        <v>147</v>
      </c>
      <c r="I30" s="35" t="s">
        <v>148</v>
      </c>
      <c r="J30" s="35" t="s">
        <v>149</v>
      </c>
      <c r="K30" s="35" t="s">
        <v>150</v>
      </c>
      <c r="L30" s="167" t="s">
        <v>45</v>
      </c>
      <c r="M30" s="15" t="s">
        <v>65</v>
      </c>
      <c r="N30" s="31" t="s">
        <v>151</v>
      </c>
      <c r="O30" s="30" t="s">
        <v>152</v>
      </c>
      <c r="P30" s="29" t="s">
        <v>121</v>
      </c>
      <c r="Q30" s="30" t="s">
        <v>153</v>
      </c>
      <c r="R30" s="167" t="s">
        <v>45</v>
      </c>
    </row>
    <row r="31" spans="1:18" ht="63">
      <c r="A31" s="156"/>
      <c r="B31" s="156"/>
      <c r="C31" s="156"/>
      <c r="D31" s="156"/>
      <c r="E31" s="156"/>
      <c r="F31" s="262"/>
      <c r="G31" s="145" t="s">
        <v>154</v>
      </c>
      <c r="H31" s="16" t="s">
        <v>155</v>
      </c>
      <c r="I31" s="35" t="s">
        <v>156</v>
      </c>
      <c r="J31" s="35" t="s">
        <v>149</v>
      </c>
      <c r="K31" s="35" t="s">
        <v>157</v>
      </c>
      <c r="L31" s="167"/>
      <c r="M31" s="15" t="s">
        <v>158</v>
      </c>
      <c r="N31" s="31" t="s">
        <v>159</v>
      </c>
      <c r="O31" s="30" t="s">
        <v>160</v>
      </c>
      <c r="P31" s="29" t="s">
        <v>121</v>
      </c>
      <c r="Q31" s="30" t="s">
        <v>161</v>
      </c>
      <c r="R31" s="167"/>
    </row>
    <row r="32" spans="1:18" ht="78.75">
      <c r="A32" s="156">
        <v>9</v>
      </c>
      <c r="B32" s="156" t="s">
        <v>31</v>
      </c>
      <c r="C32" s="156" t="s">
        <v>32</v>
      </c>
      <c r="D32" s="156" t="s">
        <v>143</v>
      </c>
      <c r="E32" s="156" t="s">
        <v>162</v>
      </c>
      <c r="F32" s="262" t="s">
        <v>163</v>
      </c>
      <c r="G32" s="145" t="s">
        <v>164</v>
      </c>
      <c r="H32" s="48" t="s">
        <v>165</v>
      </c>
      <c r="I32" s="35" t="s">
        <v>166</v>
      </c>
      <c r="J32" s="35" t="s">
        <v>149</v>
      </c>
      <c r="K32" s="35" t="s">
        <v>167</v>
      </c>
      <c r="L32" s="167" t="s">
        <v>45</v>
      </c>
      <c r="M32" s="15" t="s">
        <v>65</v>
      </c>
      <c r="N32" s="31" t="s">
        <v>151</v>
      </c>
      <c r="O32" s="30" t="s">
        <v>152</v>
      </c>
      <c r="P32" s="29" t="s">
        <v>121</v>
      </c>
      <c r="Q32" s="30" t="s">
        <v>153</v>
      </c>
      <c r="R32" s="167" t="s">
        <v>45</v>
      </c>
    </row>
    <row r="33" spans="1:18" ht="31.5">
      <c r="A33" s="156"/>
      <c r="B33" s="156"/>
      <c r="C33" s="156"/>
      <c r="D33" s="156"/>
      <c r="E33" s="156"/>
      <c r="F33" s="262"/>
      <c r="G33" s="172" t="s">
        <v>168</v>
      </c>
      <c r="H33" s="166" t="s">
        <v>169</v>
      </c>
      <c r="I33" s="29" t="s">
        <v>170</v>
      </c>
      <c r="J33" s="35" t="s">
        <v>149</v>
      </c>
      <c r="K33" s="29" t="s">
        <v>171</v>
      </c>
      <c r="L33" s="167"/>
      <c r="M33" s="15"/>
      <c r="N33" s="31"/>
      <c r="O33" s="30"/>
      <c r="P33" s="29"/>
      <c r="Q33" s="30"/>
      <c r="R33" s="167"/>
    </row>
    <row r="34" spans="1:18" ht="47.25">
      <c r="A34" s="199"/>
      <c r="B34" s="199"/>
      <c r="C34" s="199"/>
      <c r="D34" s="199"/>
      <c r="E34" s="199"/>
      <c r="F34" s="302"/>
      <c r="G34" s="197"/>
      <c r="H34" s="159"/>
      <c r="I34" s="59" t="s">
        <v>172</v>
      </c>
      <c r="J34" s="25" t="s">
        <v>149</v>
      </c>
      <c r="K34" s="59" t="s">
        <v>173</v>
      </c>
      <c r="L34" s="174"/>
      <c r="M34" s="17"/>
      <c r="N34" s="17"/>
      <c r="O34" s="36"/>
      <c r="P34" s="12"/>
      <c r="Q34" s="36"/>
      <c r="R34" s="174"/>
    </row>
    <row r="35" spans="1:18" ht="47.25">
      <c r="A35" s="156">
        <v>10</v>
      </c>
      <c r="B35" s="156" t="s">
        <v>31</v>
      </c>
      <c r="C35" s="240" t="s">
        <v>32</v>
      </c>
      <c r="D35" s="240" t="s">
        <v>174</v>
      </c>
      <c r="E35" s="156" t="s">
        <v>175</v>
      </c>
      <c r="F35" s="227" t="s">
        <v>176</v>
      </c>
      <c r="G35" s="229" t="s">
        <v>177</v>
      </c>
      <c r="H35" s="173" t="s">
        <v>178</v>
      </c>
      <c r="I35" s="29" t="s">
        <v>179</v>
      </c>
      <c r="J35" s="29" t="s">
        <v>180</v>
      </c>
      <c r="K35" s="29" t="s">
        <v>97</v>
      </c>
      <c r="L35" s="249" t="s">
        <v>64</v>
      </c>
      <c r="M35" s="15" t="s">
        <v>65</v>
      </c>
      <c r="N35" s="15" t="s">
        <v>181</v>
      </c>
      <c r="O35" s="29" t="s">
        <v>182</v>
      </c>
      <c r="P35" s="30" t="s">
        <v>183</v>
      </c>
      <c r="Q35" s="30" t="s">
        <v>184</v>
      </c>
      <c r="R35" s="228" t="s">
        <v>185</v>
      </c>
    </row>
    <row r="36" spans="1:18" ht="31.5">
      <c r="A36" s="156"/>
      <c r="B36" s="156"/>
      <c r="C36" s="240"/>
      <c r="D36" s="240"/>
      <c r="E36" s="156"/>
      <c r="F36" s="227"/>
      <c r="G36" s="229"/>
      <c r="H36" s="173"/>
      <c r="I36" s="29" t="s">
        <v>186</v>
      </c>
      <c r="J36" s="29" t="s">
        <v>187</v>
      </c>
      <c r="K36" s="29" t="s">
        <v>188</v>
      </c>
      <c r="L36" s="249"/>
      <c r="M36" s="15"/>
      <c r="N36" s="15"/>
      <c r="O36" s="29"/>
      <c r="P36" s="30"/>
      <c r="Q36" s="30"/>
      <c r="R36" s="228"/>
    </row>
    <row r="37" spans="1:18" ht="47.25">
      <c r="A37" s="156"/>
      <c r="B37" s="156"/>
      <c r="C37" s="240"/>
      <c r="D37" s="240"/>
      <c r="E37" s="156"/>
      <c r="F37" s="227"/>
      <c r="G37" s="229" t="s">
        <v>189</v>
      </c>
      <c r="H37" s="265" t="s">
        <v>190</v>
      </c>
      <c r="I37" s="29" t="s">
        <v>191</v>
      </c>
      <c r="J37" s="29" t="s">
        <v>180</v>
      </c>
      <c r="K37" s="58" t="s">
        <v>192</v>
      </c>
      <c r="L37" s="249"/>
      <c r="M37" s="15"/>
      <c r="N37" s="31"/>
      <c r="O37" s="30"/>
      <c r="P37" s="30"/>
      <c r="Q37" s="30"/>
      <c r="R37" s="228"/>
    </row>
    <row r="38" spans="1:18" ht="47.25">
      <c r="A38" s="156"/>
      <c r="B38" s="156"/>
      <c r="C38" s="240"/>
      <c r="D38" s="240"/>
      <c r="E38" s="156"/>
      <c r="F38" s="227"/>
      <c r="G38" s="229"/>
      <c r="H38" s="265"/>
      <c r="I38" s="29" t="s">
        <v>193</v>
      </c>
      <c r="J38" s="58" t="s">
        <v>180</v>
      </c>
      <c r="K38" s="30" t="s">
        <v>194</v>
      </c>
      <c r="L38" s="249"/>
      <c r="M38" s="15"/>
      <c r="N38" s="31"/>
      <c r="O38" s="30"/>
      <c r="P38" s="30"/>
      <c r="Q38" s="30"/>
      <c r="R38" s="228"/>
    </row>
    <row r="39" spans="1:18" ht="31.5">
      <c r="A39" s="156"/>
      <c r="B39" s="156"/>
      <c r="C39" s="240"/>
      <c r="D39" s="240"/>
      <c r="E39" s="156"/>
      <c r="F39" s="227"/>
      <c r="G39" s="229" t="s">
        <v>195</v>
      </c>
      <c r="H39" s="269" t="s">
        <v>196</v>
      </c>
      <c r="I39" s="29" t="s">
        <v>197</v>
      </c>
      <c r="J39" s="29" t="s">
        <v>180</v>
      </c>
      <c r="K39" s="58" t="s">
        <v>97</v>
      </c>
      <c r="L39" s="249"/>
      <c r="M39" s="34"/>
      <c r="N39" s="31"/>
      <c r="O39" s="31"/>
      <c r="P39" s="31"/>
      <c r="Q39" s="31"/>
      <c r="R39" s="228"/>
    </row>
    <row r="40" spans="1:18" ht="31.5">
      <c r="A40" s="156"/>
      <c r="B40" s="156"/>
      <c r="C40" s="240"/>
      <c r="D40" s="240"/>
      <c r="E40" s="156"/>
      <c r="F40" s="227"/>
      <c r="G40" s="229"/>
      <c r="H40" s="247"/>
      <c r="I40" s="29" t="s">
        <v>198</v>
      </c>
      <c r="J40" s="29" t="s">
        <v>187</v>
      </c>
      <c r="K40" s="58" t="s">
        <v>97</v>
      </c>
      <c r="L40" s="249"/>
      <c r="M40" s="34"/>
      <c r="N40" s="31"/>
      <c r="O40" s="31"/>
      <c r="P40" s="31"/>
      <c r="Q40" s="31"/>
      <c r="R40" s="228"/>
    </row>
    <row r="41" spans="1:18" ht="47.25">
      <c r="A41" s="156">
        <v>11</v>
      </c>
      <c r="B41" s="156" t="s">
        <v>31</v>
      </c>
      <c r="C41" s="240" t="s">
        <v>32</v>
      </c>
      <c r="D41" s="240" t="s">
        <v>174</v>
      </c>
      <c r="E41" s="156" t="s">
        <v>199</v>
      </c>
      <c r="F41" s="227" t="s">
        <v>200</v>
      </c>
      <c r="G41" s="145" t="s">
        <v>201</v>
      </c>
      <c r="H41" s="29" t="s">
        <v>202</v>
      </c>
      <c r="I41" s="29" t="s">
        <v>203</v>
      </c>
      <c r="J41" s="30" t="s">
        <v>204</v>
      </c>
      <c r="K41" s="30" t="s">
        <v>205</v>
      </c>
      <c r="L41" s="249" t="s">
        <v>64</v>
      </c>
      <c r="M41" s="15" t="s">
        <v>65</v>
      </c>
      <c r="N41" s="15" t="s">
        <v>181</v>
      </c>
      <c r="O41" s="29" t="s">
        <v>182</v>
      </c>
      <c r="P41" s="30" t="s">
        <v>183</v>
      </c>
      <c r="Q41" s="30" t="s">
        <v>184</v>
      </c>
      <c r="R41" s="228" t="s">
        <v>40</v>
      </c>
    </row>
    <row r="42" spans="1:18" ht="63">
      <c r="A42" s="156"/>
      <c r="B42" s="156"/>
      <c r="C42" s="240"/>
      <c r="D42" s="240"/>
      <c r="E42" s="156"/>
      <c r="F42" s="227"/>
      <c r="G42" s="145" t="s">
        <v>206</v>
      </c>
      <c r="H42" s="29" t="s">
        <v>207</v>
      </c>
      <c r="I42" s="29" t="s">
        <v>208</v>
      </c>
      <c r="J42" s="29" t="s">
        <v>187</v>
      </c>
      <c r="K42" s="29" t="s">
        <v>209</v>
      </c>
      <c r="L42" s="249"/>
      <c r="M42" s="15"/>
      <c r="N42" s="15"/>
      <c r="O42" s="29"/>
      <c r="P42" s="30"/>
      <c r="Q42" s="30"/>
      <c r="R42" s="228"/>
    </row>
    <row r="43" spans="1:18" ht="47.25">
      <c r="A43" s="156"/>
      <c r="B43" s="156"/>
      <c r="C43" s="240"/>
      <c r="D43" s="240"/>
      <c r="E43" s="156"/>
      <c r="F43" s="227"/>
      <c r="G43" s="145" t="s">
        <v>210</v>
      </c>
      <c r="H43" s="55" t="s">
        <v>211</v>
      </c>
      <c r="I43" s="55" t="s">
        <v>212</v>
      </c>
      <c r="J43" s="55" t="s">
        <v>187</v>
      </c>
      <c r="K43" s="55" t="s">
        <v>213</v>
      </c>
      <c r="L43" s="249"/>
      <c r="M43" s="34"/>
      <c r="N43" s="31"/>
      <c r="O43" s="31"/>
      <c r="P43" s="31"/>
      <c r="Q43" s="31"/>
      <c r="R43" s="228"/>
    </row>
    <row r="44" spans="1:18" ht="104.25" customHeight="1">
      <c r="A44" s="34">
        <v>12</v>
      </c>
      <c r="B44" s="34" t="s">
        <v>214</v>
      </c>
      <c r="C44" s="96" t="s">
        <v>32</v>
      </c>
      <c r="D44" s="57" t="s">
        <v>174</v>
      </c>
      <c r="E44" s="34" t="s">
        <v>215</v>
      </c>
      <c r="F44" s="56" t="s">
        <v>216</v>
      </c>
      <c r="G44" s="145" t="s">
        <v>217</v>
      </c>
      <c r="H44" s="29" t="s">
        <v>218</v>
      </c>
      <c r="I44" s="29" t="s">
        <v>219</v>
      </c>
      <c r="J44" s="29" t="s">
        <v>187</v>
      </c>
      <c r="K44" s="29" t="s">
        <v>220</v>
      </c>
      <c r="L44" s="41" t="s">
        <v>64</v>
      </c>
      <c r="M44" s="34" t="s">
        <v>65</v>
      </c>
      <c r="N44" s="15" t="s">
        <v>181</v>
      </c>
      <c r="O44" s="29" t="s">
        <v>182</v>
      </c>
      <c r="P44" s="30" t="s">
        <v>183</v>
      </c>
      <c r="Q44" s="30" t="s">
        <v>184</v>
      </c>
      <c r="R44" s="53" t="s">
        <v>40</v>
      </c>
    </row>
    <row r="45" spans="1:18" ht="47.25">
      <c r="A45" s="156">
        <v>13</v>
      </c>
      <c r="B45" s="156" t="s">
        <v>214</v>
      </c>
      <c r="C45" s="240" t="s">
        <v>32</v>
      </c>
      <c r="D45" s="240" t="s">
        <v>174</v>
      </c>
      <c r="E45" s="156" t="s">
        <v>221</v>
      </c>
      <c r="F45" s="227" t="s">
        <v>222</v>
      </c>
      <c r="G45" s="145" t="s">
        <v>223</v>
      </c>
      <c r="H45" s="65" t="s">
        <v>224</v>
      </c>
      <c r="I45" s="58" t="s">
        <v>225</v>
      </c>
      <c r="J45" s="58" t="s">
        <v>77</v>
      </c>
      <c r="K45" s="58" t="s">
        <v>97</v>
      </c>
      <c r="L45" s="228" t="s">
        <v>40</v>
      </c>
      <c r="M45" s="34" t="s">
        <v>158</v>
      </c>
      <c r="N45" s="34" t="s">
        <v>159</v>
      </c>
      <c r="O45" s="29" t="s">
        <v>226</v>
      </c>
      <c r="P45" s="30" t="s">
        <v>227</v>
      </c>
      <c r="Q45" s="30" t="s">
        <v>194</v>
      </c>
      <c r="R45" s="167" t="s">
        <v>45</v>
      </c>
    </row>
    <row r="46" spans="1:18" ht="78.75">
      <c r="A46" s="156"/>
      <c r="B46" s="156"/>
      <c r="C46" s="240"/>
      <c r="D46" s="240"/>
      <c r="E46" s="156"/>
      <c r="F46" s="227"/>
      <c r="G46" s="149" t="s">
        <v>228</v>
      </c>
      <c r="H46" s="73" t="s">
        <v>229</v>
      </c>
      <c r="I46" s="29" t="s">
        <v>230</v>
      </c>
      <c r="J46" s="29" t="s">
        <v>187</v>
      </c>
      <c r="K46" s="29" t="s">
        <v>231</v>
      </c>
      <c r="L46" s="228"/>
      <c r="M46" s="15"/>
      <c r="N46" s="15"/>
      <c r="O46" s="30"/>
      <c r="P46" s="30"/>
      <c r="Q46" s="30"/>
      <c r="R46" s="167"/>
    </row>
    <row r="47" spans="1:18" ht="48" thickBot="1">
      <c r="A47" s="199"/>
      <c r="B47" s="199"/>
      <c r="C47" s="240"/>
      <c r="D47" s="240"/>
      <c r="E47" s="199"/>
      <c r="F47" s="202"/>
      <c r="G47" s="150" t="s">
        <v>232</v>
      </c>
      <c r="H47" s="59" t="s">
        <v>233</v>
      </c>
      <c r="I47" s="59" t="s">
        <v>234</v>
      </c>
      <c r="J47" s="59" t="s">
        <v>235</v>
      </c>
      <c r="K47" s="59" t="s">
        <v>236</v>
      </c>
      <c r="L47" s="235"/>
      <c r="M47" s="17"/>
      <c r="N47" s="17"/>
      <c r="O47" s="37"/>
      <c r="P47" s="37"/>
      <c r="Q47" s="37"/>
      <c r="R47" s="174"/>
    </row>
    <row r="48" spans="1:18" ht="36" customHeight="1" thickBot="1">
      <c r="A48" s="199">
        <v>14</v>
      </c>
      <c r="B48" s="199" t="s">
        <v>214</v>
      </c>
      <c r="C48" s="241" t="s">
        <v>237</v>
      </c>
      <c r="D48" s="241" t="s">
        <v>238</v>
      </c>
      <c r="E48" s="199" t="s">
        <v>239</v>
      </c>
      <c r="F48" s="202" t="s">
        <v>240</v>
      </c>
      <c r="G48" s="267" t="s">
        <v>116</v>
      </c>
      <c r="H48" s="163" t="s">
        <v>241</v>
      </c>
      <c r="I48" s="59" t="s">
        <v>242</v>
      </c>
      <c r="J48" s="106" t="s">
        <v>243</v>
      </c>
      <c r="K48" s="106" t="s">
        <v>244</v>
      </c>
      <c r="L48" s="235" t="s">
        <v>40</v>
      </c>
      <c r="M48" s="312" t="s">
        <v>245</v>
      </c>
      <c r="N48" s="315" t="s">
        <v>246</v>
      </c>
      <c r="O48" s="110" t="s">
        <v>247</v>
      </c>
      <c r="P48" s="106" t="s">
        <v>248</v>
      </c>
      <c r="Q48" s="106" t="s">
        <v>249</v>
      </c>
      <c r="R48" s="174" t="s">
        <v>45</v>
      </c>
    </row>
    <row r="49" spans="1:18" ht="47.25">
      <c r="A49" s="200"/>
      <c r="B49" s="200"/>
      <c r="C49" s="242"/>
      <c r="D49" s="242"/>
      <c r="E49" s="200"/>
      <c r="F49" s="203"/>
      <c r="G49" s="268"/>
      <c r="H49" s="164"/>
      <c r="I49" s="59" t="s">
        <v>250</v>
      </c>
      <c r="J49" s="108" t="s">
        <v>243</v>
      </c>
      <c r="K49" s="47" t="s">
        <v>251</v>
      </c>
      <c r="L49" s="236"/>
      <c r="M49" s="313"/>
      <c r="N49" s="248"/>
      <c r="O49" s="109" t="s">
        <v>252</v>
      </c>
      <c r="P49" s="13" t="s">
        <v>253</v>
      </c>
      <c r="Q49" s="13" t="s">
        <v>244</v>
      </c>
      <c r="R49" s="175"/>
    </row>
    <row r="50" spans="1:18" ht="31.5">
      <c r="A50" s="200"/>
      <c r="B50" s="200"/>
      <c r="C50" s="242"/>
      <c r="D50" s="242"/>
      <c r="E50" s="200"/>
      <c r="F50" s="203"/>
      <c r="G50" s="150" t="s">
        <v>119</v>
      </c>
      <c r="H50" s="59" t="s">
        <v>254</v>
      </c>
      <c r="I50" s="59" t="s">
        <v>255</v>
      </c>
      <c r="J50" s="107" t="s">
        <v>243</v>
      </c>
      <c r="K50" s="47" t="s">
        <v>256</v>
      </c>
      <c r="L50" s="236"/>
      <c r="M50" s="313"/>
      <c r="N50" s="248"/>
      <c r="O50" s="37"/>
      <c r="P50" s="111"/>
      <c r="Q50" s="37"/>
      <c r="R50" s="175"/>
    </row>
    <row r="51" spans="1:18" ht="31.5">
      <c r="A51" s="200"/>
      <c r="B51" s="200"/>
      <c r="C51" s="242"/>
      <c r="D51" s="242"/>
      <c r="E51" s="200"/>
      <c r="F51" s="203"/>
      <c r="G51" s="150" t="s">
        <v>123</v>
      </c>
      <c r="H51" s="59" t="s">
        <v>257</v>
      </c>
      <c r="I51" s="59" t="s">
        <v>258</v>
      </c>
      <c r="J51" s="13" t="s">
        <v>243</v>
      </c>
      <c r="K51" s="13" t="s">
        <v>259</v>
      </c>
      <c r="L51" s="236"/>
      <c r="M51" s="313"/>
      <c r="N51" s="248"/>
      <c r="O51" s="37"/>
      <c r="P51" s="37"/>
      <c r="Q51" s="37"/>
      <c r="R51" s="175"/>
    </row>
    <row r="52" spans="1:18" ht="31.5">
      <c r="A52" s="201"/>
      <c r="B52" s="201"/>
      <c r="C52" s="243"/>
      <c r="D52" s="243"/>
      <c r="E52" s="201"/>
      <c r="F52" s="204"/>
      <c r="G52" s="150" t="s">
        <v>134</v>
      </c>
      <c r="H52" s="59" t="s">
        <v>260</v>
      </c>
      <c r="I52" s="59" t="s">
        <v>261</v>
      </c>
      <c r="J52" s="13" t="s">
        <v>243</v>
      </c>
      <c r="K52" s="13" t="s">
        <v>262</v>
      </c>
      <c r="L52" s="237"/>
      <c r="M52" s="314"/>
      <c r="N52" s="226"/>
      <c r="O52" s="37"/>
      <c r="P52" s="37"/>
      <c r="Q52" s="37"/>
      <c r="R52" s="176"/>
    </row>
    <row r="53" spans="1:18" ht="47.25" customHeight="1">
      <c r="A53" s="199">
        <v>15</v>
      </c>
      <c r="B53" s="199" t="s">
        <v>214</v>
      </c>
      <c r="C53" s="241" t="s">
        <v>237</v>
      </c>
      <c r="D53" s="241" t="s">
        <v>238</v>
      </c>
      <c r="E53" s="199" t="s">
        <v>263</v>
      </c>
      <c r="F53" s="202" t="s">
        <v>264</v>
      </c>
      <c r="G53" s="267" t="s">
        <v>265</v>
      </c>
      <c r="H53" s="163" t="s">
        <v>266</v>
      </c>
      <c r="I53" s="59" t="s">
        <v>267</v>
      </c>
      <c r="J53" s="35" t="s">
        <v>243</v>
      </c>
      <c r="K53" s="113" t="s">
        <v>268</v>
      </c>
      <c r="L53" s="235" t="s">
        <v>40</v>
      </c>
      <c r="M53" s="199" t="s">
        <v>269</v>
      </c>
      <c r="N53" s="199" t="s">
        <v>270</v>
      </c>
      <c r="O53" s="37" t="s">
        <v>271</v>
      </c>
      <c r="P53" s="37" t="s">
        <v>253</v>
      </c>
      <c r="Q53" s="37" t="s">
        <v>272</v>
      </c>
      <c r="R53" s="174" t="s">
        <v>45</v>
      </c>
    </row>
    <row r="54" spans="1:18" ht="94.5">
      <c r="A54" s="200"/>
      <c r="B54" s="200"/>
      <c r="C54" s="242"/>
      <c r="D54" s="242"/>
      <c r="E54" s="200"/>
      <c r="F54" s="203"/>
      <c r="G54" s="268"/>
      <c r="H54" s="164"/>
      <c r="I54" s="59" t="s">
        <v>273</v>
      </c>
      <c r="J54" s="36" t="s">
        <v>243</v>
      </c>
      <c r="K54" s="36" t="s">
        <v>274</v>
      </c>
      <c r="L54" s="236"/>
      <c r="M54" s="200"/>
      <c r="N54" s="200"/>
      <c r="O54" s="37" t="s">
        <v>275</v>
      </c>
      <c r="P54" s="37" t="s">
        <v>248</v>
      </c>
      <c r="Q54" s="37" t="s">
        <v>276</v>
      </c>
      <c r="R54" s="175"/>
    </row>
    <row r="55" spans="1:18" ht="47.25">
      <c r="A55" s="201"/>
      <c r="B55" s="201"/>
      <c r="C55" s="243"/>
      <c r="D55" s="243"/>
      <c r="E55" s="201"/>
      <c r="F55" s="204"/>
      <c r="G55" s="150" t="s">
        <v>277</v>
      </c>
      <c r="H55" s="59" t="s">
        <v>278</v>
      </c>
      <c r="I55" s="59" t="s">
        <v>279</v>
      </c>
      <c r="J55" s="29" t="s">
        <v>243</v>
      </c>
      <c r="K55" s="29" t="s">
        <v>280</v>
      </c>
      <c r="L55" s="237"/>
      <c r="M55" s="201"/>
      <c r="N55" s="201"/>
      <c r="O55" s="37"/>
      <c r="P55" s="37"/>
      <c r="Q55" s="37"/>
      <c r="R55" s="176"/>
    </row>
    <row r="56" spans="1:18" ht="38.25" customHeight="1">
      <c r="A56" s="199">
        <v>16</v>
      </c>
      <c r="B56" s="199" t="s">
        <v>214</v>
      </c>
      <c r="C56" s="241" t="s">
        <v>237</v>
      </c>
      <c r="D56" s="241" t="s">
        <v>238</v>
      </c>
      <c r="E56" s="199" t="s">
        <v>281</v>
      </c>
      <c r="F56" s="202" t="s">
        <v>282</v>
      </c>
      <c r="G56" s="150" t="s">
        <v>123</v>
      </c>
      <c r="H56" s="59" t="s">
        <v>257</v>
      </c>
      <c r="I56" s="59" t="s">
        <v>258</v>
      </c>
      <c r="J56" s="112" t="s">
        <v>243</v>
      </c>
      <c r="K56" s="112" t="s">
        <v>259</v>
      </c>
      <c r="L56" s="235" t="s">
        <v>40</v>
      </c>
      <c r="M56" s="199" t="s">
        <v>245</v>
      </c>
      <c r="N56" s="199" t="s">
        <v>246</v>
      </c>
      <c r="O56" s="37" t="s">
        <v>247</v>
      </c>
      <c r="P56" s="37" t="s">
        <v>248</v>
      </c>
      <c r="Q56" s="37" t="s">
        <v>249</v>
      </c>
      <c r="R56" s="174" t="s">
        <v>45</v>
      </c>
    </row>
    <row r="57" spans="1:18" ht="47.25">
      <c r="A57" s="201"/>
      <c r="B57" s="201"/>
      <c r="C57" s="243"/>
      <c r="D57" s="243"/>
      <c r="E57" s="201"/>
      <c r="F57" s="204"/>
      <c r="G57" s="150" t="s">
        <v>134</v>
      </c>
      <c r="H57" s="59" t="s">
        <v>283</v>
      </c>
      <c r="I57" s="59" t="s">
        <v>284</v>
      </c>
      <c r="J57" s="59" t="s">
        <v>243</v>
      </c>
      <c r="K57" s="59" t="s">
        <v>262</v>
      </c>
      <c r="L57" s="237"/>
      <c r="M57" s="201"/>
      <c r="N57" s="201"/>
      <c r="O57" s="37" t="s">
        <v>252</v>
      </c>
      <c r="P57" s="37" t="s">
        <v>253</v>
      </c>
      <c r="Q57" s="37" t="s">
        <v>244</v>
      </c>
      <c r="R57" s="176"/>
    </row>
    <row r="58" spans="1:18" ht="63">
      <c r="A58" s="99">
        <v>17</v>
      </c>
      <c r="B58" s="99" t="s">
        <v>214</v>
      </c>
      <c r="C58" s="105" t="s">
        <v>285</v>
      </c>
      <c r="D58" s="105" t="s">
        <v>286</v>
      </c>
      <c r="E58" s="34" t="s">
        <v>287</v>
      </c>
      <c r="F58" s="56" t="s">
        <v>288</v>
      </c>
      <c r="G58" s="150" t="s">
        <v>232</v>
      </c>
      <c r="H58" s="59" t="s">
        <v>289</v>
      </c>
      <c r="I58" s="59" t="s">
        <v>290</v>
      </c>
      <c r="J58" s="59" t="s">
        <v>291</v>
      </c>
      <c r="K58" s="59" t="s">
        <v>292</v>
      </c>
      <c r="L58" s="53" t="s">
        <v>40</v>
      </c>
      <c r="M58" s="34" t="s">
        <v>293</v>
      </c>
      <c r="N58" s="34" t="s">
        <v>294</v>
      </c>
      <c r="O58" s="37" t="s">
        <v>295</v>
      </c>
      <c r="P58" s="37" t="s">
        <v>296</v>
      </c>
      <c r="Q58" s="37" t="s">
        <v>297</v>
      </c>
      <c r="R58" s="51" t="s">
        <v>45</v>
      </c>
    </row>
    <row r="59" spans="1:18" ht="63">
      <c r="A59" s="199">
        <v>18</v>
      </c>
      <c r="B59" s="199" t="s">
        <v>214</v>
      </c>
      <c r="C59" s="241" t="s">
        <v>285</v>
      </c>
      <c r="D59" s="241" t="s">
        <v>286</v>
      </c>
      <c r="E59" s="199" t="s">
        <v>298</v>
      </c>
      <c r="F59" s="202" t="s">
        <v>299</v>
      </c>
      <c r="G59" s="157" t="s">
        <v>300</v>
      </c>
      <c r="H59" s="163" t="s">
        <v>301</v>
      </c>
      <c r="I59" s="59" t="s">
        <v>302</v>
      </c>
      <c r="J59" s="59" t="s">
        <v>303</v>
      </c>
      <c r="K59" s="59" t="s">
        <v>304</v>
      </c>
      <c r="L59" s="235" t="s">
        <v>40</v>
      </c>
      <c r="M59" s="34" t="s">
        <v>305</v>
      </c>
      <c r="N59" s="34" t="s">
        <v>306</v>
      </c>
      <c r="O59" s="30" t="s">
        <v>307</v>
      </c>
      <c r="P59" s="37" t="s">
        <v>308</v>
      </c>
      <c r="Q59" s="37" t="s">
        <v>309</v>
      </c>
      <c r="R59" s="174" t="s">
        <v>45</v>
      </c>
    </row>
    <row r="60" spans="1:18" ht="78.75">
      <c r="A60" s="200"/>
      <c r="B60" s="200"/>
      <c r="C60" s="242"/>
      <c r="D60" s="242"/>
      <c r="E60" s="200"/>
      <c r="F60" s="203"/>
      <c r="G60" s="158"/>
      <c r="H60" s="164"/>
      <c r="I60" s="59" t="s">
        <v>310</v>
      </c>
      <c r="J60" s="59" t="s">
        <v>303</v>
      </c>
      <c r="K60" s="59" t="s">
        <v>311</v>
      </c>
      <c r="L60" s="236"/>
      <c r="M60" s="34" t="s">
        <v>293</v>
      </c>
      <c r="N60" s="34" t="s">
        <v>312</v>
      </c>
      <c r="O60" s="111" t="s">
        <v>313</v>
      </c>
      <c r="P60" s="37" t="s">
        <v>314</v>
      </c>
      <c r="Q60" s="37" t="s">
        <v>315</v>
      </c>
      <c r="R60" s="175"/>
    </row>
    <row r="61" spans="1:18" ht="63">
      <c r="A61" s="201"/>
      <c r="B61" s="201"/>
      <c r="C61" s="243"/>
      <c r="D61" s="243"/>
      <c r="E61" s="201"/>
      <c r="F61" s="204"/>
      <c r="G61" s="150" t="s">
        <v>316</v>
      </c>
      <c r="H61" s="59" t="s">
        <v>317</v>
      </c>
      <c r="I61" s="59" t="s">
        <v>318</v>
      </c>
      <c r="J61" s="59" t="s">
        <v>303</v>
      </c>
      <c r="K61" s="59" t="s">
        <v>319</v>
      </c>
      <c r="L61" s="237"/>
      <c r="M61" s="34"/>
      <c r="N61" s="34" t="s">
        <v>320</v>
      </c>
      <c r="O61" s="37" t="s">
        <v>313</v>
      </c>
      <c r="P61" s="37" t="s">
        <v>296</v>
      </c>
      <c r="Q61" s="37" t="s">
        <v>321</v>
      </c>
      <c r="R61" s="176"/>
    </row>
    <row r="62" spans="1:18" ht="78.75">
      <c r="A62" s="99">
        <v>19</v>
      </c>
      <c r="B62" s="99" t="s">
        <v>214</v>
      </c>
      <c r="C62" s="105" t="s">
        <v>285</v>
      </c>
      <c r="D62" s="105" t="s">
        <v>286</v>
      </c>
      <c r="E62" s="34" t="s">
        <v>322</v>
      </c>
      <c r="F62" s="56" t="s">
        <v>323</v>
      </c>
      <c r="G62" s="150" t="s">
        <v>324</v>
      </c>
      <c r="H62" s="59" t="s">
        <v>325</v>
      </c>
      <c r="I62" s="59" t="s">
        <v>326</v>
      </c>
      <c r="J62" s="59" t="s">
        <v>327</v>
      </c>
      <c r="K62" s="59" t="s">
        <v>328</v>
      </c>
      <c r="L62" s="97" t="s">
        <v>40</v>
      </c>
      <c r="M62" s="98" t="s">
        <v>329</v>
      </c>
      <c r="N62" s="98" t="s">
        <v>330</v>
      </c>
      <c r="O62" s="37" t="s">
        <v>331</v>
      </c>
      <c r="P62" s="37" t="s">
        <v>296</v>
      </c>
      <c r="Q62" s="37" t="s">
        <v>321</v>
      </c>
      <c r="R62" s="101" t="s">
        <v>45</v>
      </c>
    </row>
    <row r="63" spans="1:18" ht="78.75">
      <c r="A63" s="33">
        <v>20</v>
      </c>
      <c r="B63" s="33" t="s">
        <v>214</v>
      </c>
      <c r="C63" s="105" t="s">
        <v>285</v>
      </c>
      <c r="D63" s="105" t="s">
        <v>286</v>
      </c>
      <c r="E63" s="33" t="s">
        <v>332</v>
      </c>
      <c r="F63" s="100" t="s">
        <v>333</v>
      </c>
      <c r="G63" s="150" t="s">
        <v>334</v>
      </c>
      <c r="H63" s="59" t="s">
        <v>335</v>
      </c>
      <c r="I63" s="59" t="s">
        <v>336</v>
      </c>
      <c r="J63" s="59" t="s">
        <v>337</v>
      </c>
      <c r="K63" s="59" t="s">
        <v>338</v>
      </c>
      <c r="L63" s="53" t="s">
        <v>40</v>
      </c>
      <c r="M63" s="34" t="s">
        <v>293</v>
      </c>
      <c r="N63" s="34" t="s">
        <v>320</v>
      </c>
      <c r="O63" s="37" t="s">
        <v>339</v>
      </c>
      <c r="P63" s="37" t="s">
        <v>314</v>
      </c>
      <c r="Q63" s="37" t="s">
        <v>338</v>
      </c>
      <c r="R63" s="51" t="s">
        <v>45</v>
      </c>
    </row>
    <row r="64" spans="1:18" ht="78.75">
      <c r="A64" s="34">
        <v>21</v>
      </c>
      <c r="B64" s="34" t="s">
        <v>214</v>
      </c>
      <c r="C64" s="105" t="s">
        <v>285</v>
      </c>
      <c r="D64" s="105" t="s">
        <v>286</v>
      </c>
      <c r="E64" s="33" t="s">
        <v>340</v>
      </c>
      <c r="F64" s="100" t="s">
        <v>341</v>
      </c>
      <c r="G64" s="150" t="s">
        <v>342</v>
      </c>
      <c r="H64" s="59" t="s">
        <v>343</v>
      </c>
      <c r="I64" s="59" t="s">
        <v>344</v>
      </c>
      <c r="J64" s="59" t="s">
        <v>345</v>
      </c>
      <c r="K64" s="59" t="s">
        <v>346</v>
      </c>
      <c r="L64" s="53" t="s">
        <v>40</v>
      </c>
      <c r="M64" s="34" t="s">
        <v>305</v>
      </c>
      <c r="N64" s="34" t="s">
        <v>347</v>
      </c>
      <c r="O64" s="37" t="s">
        <v>348</v>
      </c>
      <c r="P64" s="37" t="s">
        <v>314</v>
      </c>
      <c r="Q64" s="37" t="s">
        <v>346</v>
      </c>
      <c r="R64" s="101" t="s">
        <v>45</v>
      </c>
    </row>
    <row r="65" spans="1:18" ht="110.25">
      <c r="A65" s="34">
        <v>22</v>
      </c>
      <c r="B65" s="34" t="s">
        <v>214</v>
      </c>
      <c r="C65" s="105" t="s">
        <v>285</v>
      </c>
      <c r="D65" s="105" t="s">
        <v>286</v>
      </c>
      <c r="E65" s="33" t="s">
        <v>349</v>
      </c>
      <c r="F65" s="100" t="s">
        <v>350</v>
      </c>
      <c r="G65" s="150" t="s">
        <v>351</v>
      </c>
      <c r="H65" s="59" t="s">
        <v>352</v>
      </c>
      <c r="I65" s="59" t="s">
        <v>353</v>
      </c>
      <c r="J65" s="59" t="s">
        <v>354</v>
      </c>
      <c r="K65" s="59" t="s">
        <v>355</v>
      </c>
      <c r="L65" s="53" t="s">
        <v>40</v>
      </c>
      <c r="M65" s="34" t="s">
        <v>305</v>
      </c>
      <c r="N65" s="34" t="s">
        <v>356</v>
      </c>
      <c r="O65" s="37" t="s">
        <v>357</v>
      </c>
      <c r="P65" s="37" t="s">
        <v>308</v>
      </c>
      <c r="Q65" s="37" t="s">
        <v>358</v>
      </c>
      <c r="R65" s="51" t="s">
        <v>45</v>
      </c>
    </row>
    <row r="66" spans="1:18" ht="54">
      <c r="A66" s="34">
        <v>23</v>
      </c>
      <c r="B66" s="34" t="s">
        <v>214</v>
      </c>
      <c r="C66" s="105" t="s">
        <v>285</v>
      </c>
      <c r="D66" s="105" t="s">
        <v>286</v>
      </c>
      <c r="E66" s="33" t="s">
        <v>359</v>
      </c>
      <c r="F66" s="100" t="s">
        <v>360</v>
      </c>
      <c r="G66" s="150" t="s">
        <v>361</v>
      </c>
      <c r="H66" s="59" t="s">
        <v>362</v>
      </c>
      <c r="I66" s="59" t="s">
        <v>363</v>
      </c>
      <c r="J66" s="59" t="s">
        <v>291</v>
      </c>
      <c r="K66" s="59" t="s">
        <v>364</v>
      </c>
      <c r="L66" s="53" t="s">
        <v>40</v>
      </c>
      <c r="M66" s="34" t="s">
        <v>329</v>
      </c>
      <c r="N66" s="34" t="s">
        <v>365</v>
      </c>
      <c r="O66" s="37" t="s">
        <v>366</v>
      </c>
      <c r="P66" s="37" t="s">
        <v>296</v>
      </c>
      <c r="Q66" s="37" t="s">
        <v>367</v>
      </c>
      <c r="R66" s="51" t="s">
        <v>45</v>
      </c>
    </row>
    <row r="67" spans="1:18" ht="110.25">
      <c r="A67" s="156">
        <v>25</v>
      </c>
      <c r="B67" s="156" t="s">
        <v>31</v>
      </c>
      <c r="C67" s="240" t="s">
        <v>368</v>
      </c>
      <c r="D67" s="240" t="s">
        <v>369</v>
      </c>
      <c r="E67" s="156" t="s">
        <v>370</v>
      </c>
      <c r="F67" s="227" t="str">
        <f>IFERROR(VLOOKUP(E67,'[7]Riesgos de gestión'!$C$278:$D$327,2,0),0)</f>
        <v xml:space="preserve">Interrupción o retraso en el proceso de declaración de áreas estratégicas mineras </v>
      </c>
      <c r="G67" s="149" t="s">
        <v>371</v>
      </c>
      <c r="H67" s="48" t="str">
        <f>IFERROR(VLOOKUP(G67,'[7]Riesgos de gestión'!$L$46:$M$213,2,0),0)</f>
        <v>Limitación de recursos  que impidan el desarrollo de la gestión requerida</v>
      </c>
      <c r="I67" s="29" t="s">
        <v>372</v>
      </c>
      <c r="J67" s="29" t="s">
        <v>373</v>
      </c>
      <c r="K67" s="55" t="s">
        <v>374</v>
      </c>
      <c r="L67" s="167" t="s">
        <v>45</v>
      </c>
      <c r="M67" s="34" t="s">
        <v>375</v>
      </c>
      <c r="N67" s="31" t="str">
        <f>IFERROR(VLOOKUP(M67,'[7]Riesgos de gestión'!$D$9:$E$38,2,0),0)</f>
        <v>Incumplimiento del lineamiento legal sobre la implementación de Áreas Estratégicas Mineras</v>
      </c>
      <c r="O67" s="30" t="s">
        <v>376</v>
      </c>
      <c r="P67" s="29" t="s">
        <v>377</v>
      </c>
      <c r="Q67" s="30" t="s">
        <v>378</v>
      </c>
      <c r="R67" s="264" t="s">
        <v>379</v>
      </c>
    </row>
    <row r="68" spans="1:18" ht="110.25">
      <c r="A68" s="156"/>
      <c r="B68" s="156"/>
      <c r="C68" s="240"/>
      <c r="D68" s="240"/>
      <c r="E68" s="156"/>
      <c r="F68" s="227"/>
      <c r="G68" s="149" t="s">
        <v>380</v>
      </c>
      <c r="H68" s="48" t="str">
        <f>IFERROR(VLOOKUP(G68,'[7]Riesgos de gestión'!$L$46:$M$213,2,0),0)</f>
        <v>Insuficiencia de la información requerida.</v>
      </c>
      <c r="I68" s="30" t="s">
        <v>381</v>
      </c>
      <c r="J68" s="29" t="s">
        <v>382</v>
      </c>
      <c r="K68" s="30" t="s">
        <v>383</v>
      </c>
      <c r="L68" s="167"/>
      <c r="M68" s="156" t="s">
        <v>384</v>
      </c>
      <c r="N68" s="265" t="str">
        <f>IFERROR(VLOOKUP(M68,'[7]Riesgos de gestión'!$D$9:$E$38,2,0),0)</f>
        <v>Pérdida de oportunidad para aprovechamiento de las áreas con potencial de minerales estratégicos.</v>
      </c>
      <c r="O68" s="30" t="s">
        <v>385</v>
      </c>
      <c r="P68" s="29" t="s">
        <v>377</v>
      </c>
      <c r="Q68" s="30" t="s">
        <v>378</v>
      </c>
      <c r="R68" s="264"/>
    </row>
    <row r="69" spans="1:18" ht="94.5">
      <c r="A69" s="156"/>
      <c r="B69" s="156"/>
      <c r="C69" s="240"/>
      <c r="D69" s="240"/>
      <c r="E69" s="156"/>
      <c r="F69" s="227"/>
      <c r="G69" s="229" t="s">
        <v>386</v>
      </c>
      <c r="H69" s="247" t="str">
        <f>IFERROR(VLOOKUP(G69,'[7]Riesgos de gestión'!$L$46:$M$213,2,0),0)</f>
        <v>No lograr el lleno de los requisitos establecidos para proceder a declarar el área</v>
      </c>
      <c r="I69" s="29" t="s">
        <v>387</v>
      </c>
      <c r="J69" s="29" t="s">
        <v>388</v>
      </c>
      <c r="K69" s="29" t="s">
        <v>389</v>
      </c>
      <c r="L69" s="167"/>
      <c r="M69" s="156"/>
      <c r="N69" s="265"/>
      <c r="O69" s="30" t="s">
        <v>390</v>
      </c>
      <c r="P69" s="29" t="s">
        <v>391</v>
      </c>
      <c r="Q69" s="30" t="s">
        <v>392</v>
      </c>
      <c r="R69" s="264"/>
    </row>
    <row r="70" spans="1:18" ht="47.25">
      <c r="A70" s="156"/>
      <c r="B70" s="156"/>
      <c r="C70" s="240"/>
      <c r="D70" s="240"/>
      <c r="E70" s="156"/>
      <c r="F70" s="227"/>
      <c r="G70" s="229"/>
      <c r="H70" s="247"/>
      <c r="I70" s="29" t="s">
        <v>393</v>
      </c>
      <c r="J70" s="29" t="s">
        <v>394</v>
      </c>
      <c r="K70" s="29" t="s">
        <v>395</v>
      </c>
      <c r="L70" s="167"/>
      <c r="M70" s="15"/>
      <c r="N70" s="31"/>
      <c r="O70" s="31"/>
      <c r="P70" s="31"/>
      <c r="Q70" s="31"/>
      <c r="R70" s="264"/>
    </row>
    <row r="71" spans="1:18" ht="110.25">
      <c r="A71" s="156">
        <v>26</v>
      </c>
      <c r="B71" s="156" t="s">
        <v>31</v>
      </c>
      <c r="C71" s="240" t="s">
        <v>368</v>
      </c>
      <c r="D71" s="240" t="s">
        <v>369</v>
      </c>
      <c r="E71" s="156" t="s">
        <v>396</v>
      </c>
      <c r="F71" s="227" t="str">
        <f>IFERROR(VLOOKUP(E71,'[7]Riesgos de gestión'!$C$278:$D$327,2,0),0)</f>
        <v>Declaración de áreas desconociendo características del territorio y eventuales prohibiciones o restricciones en las zonas de interés.</v>
      </c>
      <c r="G71" s="149" t="s">
        <v>397</v>
      </c>
      <c r="H71" s="48" t="str">
        <f>IFERROR(VLOOKUP(G71,'[7]Riesgos de gestión'!$L$46:$M$213,2,0),0)</f>
        <v xml:space="preserve">Cambios normativos o circunstancias sobrevinientes o no definidas que afecten la caracterización </v>
      </c>
      <c r="I71" s="30" t="s">
        <v>398</v>
      </c>
      <c r="J71" s="29" t="s">
        <v>399</v>
      </c>
      <c r="K71" s="30" t="s">
        <v>400</v>
      </c>
      <c r="L71" s="167" t="s">
        <v>45</v>
      </c>
      <c r="M71" s="34" t="s">
        <v>375</v>
      </c>
      <c r="N71" s="31" t="str">
        <f>IFERROR(VLOOKUP(M71,'[7]Riesgos de gestión'!$D$9:$E$38,2,0),0)</f>
        <v>Incumplimiento del lineamiento legal sobre la implementación de Áreas Estratégicas Mineras</v>
      </c>
      <c r="O71" s="30" t="s">
        <v>376</v>
      </c>
      <c r="P71" s="29" t="s">
        <v>377</v>
      </c>
      <c r="Q71" s="30" t="s">
        <v>378</v>
      </c>
      <c r="R71" s="264" t="s">
        <v>379</v>
      </c>
    </row>
    <row r="72" spans="1:18" ht="110.25">
      <c r="A72" s="156"/>
      <c r="B72" s="156"/>
      <c r="C72" s="240"/>
      <c r="D72" s="240"/>
      <c r="E72" s="156"/>
      <c r="F72" s="227"/>
      <c r="G72" s="149"/>
      <c r="H72" s="48"/>
      <c r="I72" s="48"/>
      <c r="J72" s="48"/>
      <c r="K72" s="48"/>
      <c r="L72" s="167"/>
      <c r="M72" s="156" t="s">
        <v>384</v>
      </c>
      <c r="N72" s="265" t="str">
        <f>IFERROR(VLOOKUP(M72,'[7]Riesgos de gestión'!$D$9:$E$38,2,0),0)</f>
        <v>Pérdida de oportunidad para aprovechamiento de las áreas con potencial de minerales estratégicos.</v>
      </c>
      <c r="O72" s="30" t="s">
        <v>385</v>
      </c>
      <c r="P72" s="29" t="s">
        <v>377</v>
      </c>
      <c r="Q72" s="30" t="s">
        <v>378</v>
      </c>
      <c r="R72" s="264"/>
    </row>
    <row r="73" spans="1:18" ht="31.5">
      <c r="A73" s="199"/>
      <c r="B73" s="199"/>
      <c r="C73" s="240"/>
      <c r="D73" s="240"/>
      <c r="E73" s="199"/>
      <c r="F73" s="202"/>
      <c r="G73" s="150"/>
      <c r="H73" s="69"/>
      <c r="I73" s="38"/>
      <c r="J73" s="38"/>
      <c r="K73" s="38"/>
      <c r="L73" s="174"/>
      <c r="M73" s="199"/>
      <c r="N73" s="266"/>
      <c r="O73" s="37" t="s">
        <v>390</v>
      </c>
      <c r="P73" s="59" t="s">
        <v>391</v>
      </c>
      <c r="Q73" s="37" t="s">
        <v>392</v>
      </c>
      <c r="R73" s="195"/>
    </row>
    <row r="74" spans="1:18" ht="31.5">
      <c r="A74" s="156">
        <v>27</v>
      </c>
      <c r="B74" s="156" t="s">
        <v>31</v>
      </c>
      <c r="C74" s="240" t="s">
        <v>401</v>
      </c>
      <c r="D74" s="240" t="s">
        <v>402</v>
      </c>
      <c r="E74" s="156" t="s">
        <v>403</v>
      </c>
      <c r="F74" s="253" t="str">
        <f>IFERROR(VLOOKUP(E74,'[8]Riesgos de gestión'!$C$213:$D$262,2,0),0)</f>
        <v xml:space="preserve">Pérdida de visibilidad de oferta institucional para la promoción de la actividad minera en su transición hacia una economía productiva </v>
      </c>
      <c r="G74" s="149" t="s">
        <v>404</v>
      </c>
      <c r="H74" s="11" t="str">
        <f>IFERROR(VLOOKUP(G74,'[8]Riesgos de gestión'!$L$44:$M$208,2,0),0)</f>
        <v xml:space="preserve">Limitación de recursos </v>
      </c>
      <c r="I74" s="29" t="s">
        <v>405</v>
      </c>
      <c r="J74" s="29" t="s">
        <v>406</v>
      </c>
      <c r="K74" s="29" t="s">
        <v>407</v>
      </c>
      <c r="L74" s="167" t="s">
        <v>45</v>
      </c>
      <c r="M74" s="61" t="s">
        <v>384</v>
      </c>
      <c r="N74" s="30" t="str">
        <f>IFERROR(VLOOKUP(M74,'[8]Riesgos de gestión'!$D$9:$E$38,2,0),0)</f>
        <v>Pérdida de oportunidad para aprovechamiento de las áreas con potencial de minerales estratégicos.</v>
      </c>
      <c r="O74" s="30" t="s">
        <v>408</v>
      </c>
      <c r="P74" s="62" t="s">
        <v>409</v>
      </c>
      <c r="Q74" s="7" t="s">
        <v>410</v>
      </c>
      <c r="R74" s="167" t="s">
        <v>45</v>
      </c>
    </row>
    <row r="75" spans="1:18" ht="47.25" customHeight="1">
      <c r="A75" s="156"/>
      <c r="B75" s="156"/>
      <c r="C75" s="240"/>
      <c r="D75" s="240"/>
      <c r="E75" s="156"/>
      <c r="F75" s="253"/>
      <c r="G75" s="149" t="s">
        <v>411</v>
      </c>
      <c r="H75" s="11" t="str">
        <f>IFERROR(VLOOKUP(G75,'[8]Riesgos de gestión'!$L$44:$M$208,2,0),0)</f>
        <v>Dificultades para acceder a la información sobre el estado de los títulos mineros</v>
      </c>
      <c r="I75" s="29" t="s">
        <v>412</v>
      </c>
      <c r="J75" s="29" t="s">
        <v>413</v>
      </c>
      <c r="K75" s="29" t="s">
        <v>414</v>
      </c>
      <c r="L75" s="167"/>
      <c r="M75" s="61" t="s">
        <v>415</v>
      </c>
      <c r="N75" s="30" t="str">
        <f>IFERROR(VLOOKUP(M75,'[8]Riesgos de gestión'!$D$9:$E$38,2,0),0)</f>
        <v>Pérdida de la oportunidad para divulgación de información de interés para la promoción minera</v>
      </c>
      <c r="O75" s="30" t="s">
        <v>408</v>
      </c>
      <c r="P75" s="62" t="s">
        <v>416</v>
      </c>
      <c r="Q75" s="7" t="s">
        <v>410</v>
      </c>
      <c r="R75" s="167"/>
    </row>
    <row r="76" spans="1:18" ht="31.5">
      <c r="A76" s="156"/>
      <c r="B76" s="156"/>
      <c r="C76" s="240"/>
      <c r="D76" s="240"/>
      <c r="E76" s="156"/>
      <c r="F76" s="253"/>
      <c r="G76" s="172" t="s">
        <v>417</v>
      </c>
      <c r="H76" s="230" t="str">
        <f>IFERROR(VLOOKUP(G76,'[8]Riesgos de gestión'!$L$44:$M$208,2,0),0)</f>
        <v xml:space="preserve">Cancelación, modificación o suspensión de encuentros mineros </v>
      </c>
      <c r="I76" s="29" t="s">
        <v>418</v>
      </c>
      <c r="J76" s="29" t="s">
        <v>406</v>
      </c>
      <c r="K76" s="29" t="s">
        <v>419</v>
      </c>
      <c r="L76" s="167"/>
      <c r="M76" s="34"/>
      <c r="N76" s="15"/>
      <c r="O76" s="13"/>
      <c r="P76" s="14"/>
      <c r="Q76" s="13"/>
      <c r="R76" s="167"/>
    </row>
    <row r="77" spans="1:18">
      <c r="A77" s="156"/>
      <c r="B77" s="156"/>
      <c r="C77" s="240"/>
      <c r="D77" s="240"/>
      <c r="E77" s="156"/>
      <c r="F77" s="253"/>
      <c r="G77" s="172"/>
      <c r="H77" s="230"/>
      <c r="I77" s="30" t="s">
        <v>420</v>
      </c>
      <c r="J77" s="29" t="s">
        <v>413</v>
      </c>
      <c r="K77" s="29" t="s">
        <v>421</v>
      </c>
      <c r="L77" s="167"/>
      <c r="M77" s="34"/>
      <c r="N77" s="15"/>
      <c r="O77" s="15"/>
      <c r="P77" s="15"/>
      <c r="Q77" s="15"/>
      <c r="R77" s="167"/>
    </row>
    <row r="78" spans="1:18" ht="47.25">
      <c r="A78" s="156"/>
      <c r="B78" s="156"/>
      <c r="C78" s="240"/>
      <c r="D78" s="240"/>
      <c r="E78" s="156"/>
      <c r="F78" s="253"/>
      <c r="G78" s="145" t="s">
        <v>422</v>
      </c>
      <c r="H78" s="16" t="str">
        <f>IFERROR(VLOOKUP(G78,'[8]Riesgos de gestión'!$L$44:$M$208,2,0),0)</f>
        <v xml:space="preserve">Fallas en la articulación y aprobación de agendas y programas de los actividades de promoción / encuentros con actores estratégicos </v>
      </c>
      <c r="I78" s="29" t="s">
        <v>423</v>
      </c>
      <c r="J78" s="29" t="s">
        <v>424</v>
      </c>
      <c r="K78" s="29" t="s">
        <v>419</v>
      </c>
      <c r="L78" s="167"/>
      <c r="M78" s="34"/>
      <c r="N78" s="15"/>
      <c r="O78" s="15"/>
      <c r="P78" s="15"/>
      <c r="Q78" s="15"/>
      <c r="R78" s="167"/>
    </row>
    <row r="79" spans="1:18" ht="51.75" customHeight="1">
      <c r="A79" s="156"/>
      <c r="B79" s="156"/>
      <c r="C79" s="240"/>
      <c r="D79" s="240"/>
      <c r="E79" s="156"/>
      <c r="F79" s="253"/>
      <c r="G79" s="149" t="s">
        <v>425</v>
      </c>
      <c r="H79" s="48" t="str">
        <f>IFERROR(VLOOKUP(G79,'[8]Riesgos de gestión'!$L$44:$M$208,2,0),0)</f>
        <v>Desconocimiento de los temas de interés con fines de promoción minera</v>
      </c>
      <c r="I79" s="29" t="s">
        <v>426</v>
      </c>
      <c r="J79" s="29" t="s">
        <v>413</v>
      </c>
      <c r="K79" s="29" t="s">
        <v>427</v>
      </c>
      <c r="L79" s="167"/>
      <c r="M79" s="34"/>
      <c r="N79" s="15"/>
      <c r="O79" s="15"/>
      <c r="P79" s="15"/>
      <c r="Q79" s="15"/>
      <c r="R79" s="167"/>
    </row>
    <row r="80" spans="1:18" ht="57.75" customHeight="1">
      <c r="A80" s="156">
        <v>28</v>
      </c>
      <c r="B80" s="156" t="s">
        <v>31</v>
      </c>
      <c r="C80" s="240" t="s">
        <v>401</v>
      </c>
      <c r="D80" s="240" t="s">
        <v>402</v>
      </c>
      <c r="E80" s="156" t="s">
        <v>428</v>
      </c>
      <c r="F80" s="227" t="str">
        <f>IFERROR(VLOOKUP(E80,'[8]Riesgos de gestión'!$C$213:$D$262,2,0),0)</f>
        <v>Desaprovechamiento de las áreas estratégicas mineras</v>
      </c>
      <c r="G80" s="149" t="s">
        <v>429</v>
      </c>
      <c r="H80" s="11" t="str">
        <f>IFERROR(VLOOKUP(G80,'[8]Riesgos de gestión'!$L$44:$M$208,2,0),0)</f>
        <v>Debilidades en los términos de referencia</v>
      </c>
      <c r="I80" s="16" t="s">
        <v>430</v>
      </c>
      <c r="J80" s="16" t="s">
        <v>431</v>
      </c>
      <c r="K80" s="16" t="s">
        <v>432</v>
      </c>
      <c r="L80" s="167" t="s">
        <v>45</v>
      </c>
      <c r="M80" s="156" t="s">
        <v>384</v>
      </c>
      <c r="N80" s="247" t="str">
        <f>IFERROR(VLOOKUP(M80,'[8]Riesgos de gestión'!$D$9:$E$38,2,0),0)</f>
        <v>Pérdida de oportunidad para aprovechamiento de las áreas con potencial de minerales estratégicos.</v>
      </c>
      <c r="O80" s="30" t="s">
        <v>408</v>
      </c>
      <c r="P80" s="62" t="s">
        <v>433</v>
      </c>
      <c r="Q80" s="7" t="s">
        <v>410</v>
      </c>
      <c r="R80" s="264" t="s">
        <v>379</v>
      </c>
    </row>
    <row r="81" spans="1:18" ht="47.25">
      <c r="A81" s="156"/>
      <c r="B81" s="156"/>
      <c r="C81" s="240"/>
      <c r="D81" s="240"/>
      <c r="E81" s="156"/>
      <c r="F81" s="227"/>
      <c r="G81" s="157" t="s">
        <v>434</v>
      </c>
      <c r="H81" s="159" t="str">
        <f>IFERROR(VLOOKUP(G81,'[8]Riesgos de gestión'!$L$44:$M$208,2,0),0)</f>
        <v>Desconocimiento de los procedimientos de selección objetiva por parte de los grupos de interés</v>
      </c>
      <c r="I81" s="161" t="s">
        <v>435</v>
      </c>
      <c r="J81" s="163" t="s">
        <v>436</v>
      </c>
      <c r="K81" s="161" t="s">
        <v>437</v>
      </c>
      <c r="L81" s="167"/>
      <c r="M81" s="156"/>
      <c r="N81" s="247"/>
      <c r="O81" s="7" t="s">
        <v>438</v>
      </c>
      <c r="P81" s="62" t="s">
        <v>439</v>
      </c>
      <c r="Q81" s="7" t="s">
        <v>440</v>
      </c>
      <c r="R81" s="264"/>
    </row>
    <row r="82" spans="1:18" ht="94.5">
      <c r="A82" s="199"/>
      <c r="B82" s="199"/>
      <c r="C82" s="240"/>
      <c r="D82" s="240"/>
      <c r="E82" s="199"/>
      <c r="F82" s="202"/>
      <c r="G82" s="158"/>
      <c r="H82" s="160"/>
      <c r="I82" s="162"/>
      <c r="J82" s="164"/>
      <c r="K82" s="162"/>
      <c r="L82" s="174"/>
      <c r="M82" s="33" t="s">
        <v>441</v>
      </c>
      <c r="N82" s="17" t="s">
        <v>347</v>
      </c>
      <c r="O82" s="36" t="s">
        <v>442</v>
      </c>
      <c r="P82" s="12" t="s">
        <v>436</v>
      </c>
      <c r="Q82" s="36" t="s">
        <v>443</v>
      </c>
      <c r="R82" s="195"/>
    </row>
    <row r="83" spans="1:18" ht="126">
      <c r="A83" s="166">
        <v>29</v>
      </c>
      <c r="B83" s="166" t="s">
        <v>31</v>
      </c>
      <c r="C83" s="166" t="s">
        <v>368</v>
      </c>
      <c r="D83" s="166" t="s">
        <v>444</v>
      </c>
      <c r="E83" s="166" t="s">
        <v>445</v>
      </c>
      <c r="F83" s="253" t="s">
        <v>446</v>
      </c>
      <c r="G83" s="145" t="s">
        <v>35</v>
      </c>
      <c r="H83" s="73" t="s">
        <v>447</v>
      </c>
      <c r="I83" s="29" t="s">
        <v>448</v>
      </c>
      <c r="J83" s="58" t="s">
        <v>449</v>
      </c>
      <c r="K83" s="58" t="s">
        <v>450</v>
      </c>
      <c r="L83" s="174" t="s">
        <v>45</v>
      </c>
      <c r="M83" s="34" t="s">
        <v>451</v>
      </c>
      <c r="N83" s="15" t="s">
        <v>452</v>
      </c>
      <c r="O83" s="35" t="s">
        <v>453</v>
      </c>
      <c r="P83" s="14" t="s">
        <v>454</v>
      </c>
      <c r="Q83" s="13" t="s">
        <v>455</v>
      </c>
      <c r="R83" s="174" t="s">
        <v>45</v>
      </c>
    </row>
    <row r="84" spans="1:18" ht="31.5" customHeight="1">
      <c r="A84" s="166"/>
      <c r="B84" s="166"/>
      <c r="C84" s="166"/>
      <c r="D84" s="166"/>
      <c r="E84" s="166"/>
      <c r="F84" s="253"/>
      <c r="G84" s="172" t="s">
        <v>46</v>
      </c>
      <c r="H84" s="263" t="s">
        <v>456</v>
      </c>
      <c r="I84" s="29" t="s">
        <v>457</v>
      </c>
      <c r="J84" s="58" t="s">
        <v>449</v>
      </c>
      <c r="K84" s="35" t="s">
        <v>458</v>
      </c>
      <c r="L84" s="175"/>
      <c r="M84" s="15"/>
      <c r="N84" s="15"/>
      <c r="O84" s="30"/>
      <c r="P84" s="30"/>
      <c r="Q84" s="30"/>
      <c r="R84" s="175"/>
    </row>
    <row r="85" spans="1:18" ht="47.25">
      <c r="A85" s="166"/>
      <c r="B85" s="166"/>
      <c r="C85" s="166"/>
      <c r="D85" s="166"/>
      <c r="E85" s="166"/>
      <c r="F85" s="253"/>
      <c r="G85" s="172"/>
      <c r="H85" s="263"/>
      <c r="I85" s="29" t="s">
        <v>459</v>
      </c>
      <c r="J85" s="58"/>
      <c r="K85" s="35" t="s">
        <v>460</v>
      </c>
      <c r="L85" s="175"/>
      <c r="M85" s="15"/>
      <c r="N85" s="15"/>
      <c r="O85" s="30"/>
      <c r="P85" s="30"/>
      <c r="Q85" s="30"/>
      <c r="R85" s="175"/>
    </row>
    <row r="86" spans="1:18" ht="47.25">
      <c r="A86" s="166"/>
      <c r="B86" s="166"/>
      <c r="C86" s="166"/>
      <c r="D86" s="166"/>
      <c r="E86" s="166"/>
      <c r="F86" s="253"/>
      <c r="G86" s="145" t="s">
        <v>60</v>
      </c>
      <c r="H86" s="73" t="s">
        <v>461</v>
      </c>
      <c r="I86" s="35" t="s">
        <v>462</v>
      </c>
      <c r="J86" s="58" t="s">
        <v>449</v>
      </c>
      <c r="K86" s="35" t="s">
        <v>463</v>
      </c>
      <c r="L86" s="176"/>
      <c r="M86" s="34"/>
      <c r="N86" s="31"/>
      <c r="O86" s="15"/>
      <c r="P86" s="15"/>
      <c r="Q86" s="15"/>
      <c r="R86" s="176"/>
    </row>
    <row r="87" spans="1:18" ht="78.75" customHeight="1">
      <c r="A87" s="166">
        <v>30</v>
      </c>
      <c r="B87" s="166" t="s">
        <v>31</v>
      </c>
      <c r="C87" s="166" t="s">
        <v>368</v>
      </c>
      <c r="D87" s="166" t="s">
        <v>444</v>
      </c>
      <c r="E87" s="166" t="s">
        <v>464</v>
      </c>
      <c r="F87" s="253" t="s">
        <v>465</v>
      </c>
      <c r="G87" s="172" t="s">
        <v>70</v>
      </c>
      <c r="H87" s="166" t="s">
        <v>466</v>
      </c>
      <c r="I87" s="29" t="s">
        <v>467</v>
      </c>
      <c r="J87" s="58" t="s">
        <v>449</v>
      </c>
      <c r="K87" s="58" t="s">
        <v>468</v>
      </c>
      <c r="L87" s="235" t="s">
        <v>40</v>
      </c>
      <c r="M87" s="44" t="s">
        <v>469</v>
      </c>
      <c r="N87" s="11" t="s">
        <v>470</v>
      </c>
      <c r="O87" s="48" t="s">
        <v>471</v>
      </c>
      <c r="P87" s="55" t="s">
        <v>454</v>
      </c>
      <c r="Q87" s="48" t="s">
        <v>455</v>
      </c>
      <c r="R87" s="174" t="s">
        <v>45</v>
      </c>
    </row>
    <row r="88" spans="1:18" ht="47.25">
      <c r="A88" s="166"/>
      <c r="B88" s="166"/>
      <c r="C88" s="166"/>
      <c r="D88" s="166"/>
      <c r="E88" s="166"/>
      <c r="F88" s="253"/>
      <c r="G88" s="172"/>
      <c r="H88" s="166"/>
      <c r="I88" s="29" t="s">
        <v>472</v>
      </c>
      <c r="J88" s="58" t="s">
        <v>449</v>
      </c>
      <c r="K88" s="58" t="s">
        <v>473</v>
      </c>
      <c r="L88" s="236"/>
      <c r="M88" s="44"/>
      <c r="N88" s="11"/>
      <c r="O88" s="48"/>
      <c r="P88" s="55"/>
      <c r="Q88" s="48"/>
      <c r="R88" s="175"/>
    </row>
    <row r="89" spans="1:18" ht="63" customHeight="1">
      <c r="A89" s="166"/>
      <c r="B89" s="166"/>
      <c r="C89" s="166"/>
      <c r="D89" s="166"/>
      <c r="E89" s="166"/>
      <c r="F89" s="253"/>
      <c r="G89" s="172" t="s">
        <v>474</v>
      </c>
      <c r="H89" s="166" t="s">
        <v>475</v>
      </c>
      <c r="I89" s="29" t="s">
        <v>476</v>
      </c>
      <c r="J89" s="58" t="s">
        <v>477</v>
      </c>
      <c r="K89" s="58" t="s">
        <v>478</v>
      </c>
      <c r="L89" s="236"/>
      <c r="M89" s="44"/>
      <c r="N89" s="11"/>
      <c r="O89" s="48"/>
      <c r="P89" s="55"/>
      <c r="Q89" s="48"/>
      <c r="R89" s="175"/>
    </row>
    <row r="90" spans="1:18" ht="31.5">
      <c r="A90" s="166"/>
      <c r="B90" s="166"/>
      <c r="C90" s="166"/>
      <c r="D90" s="166"/>
      <c r="E90" s="166"/>
      <c r="F90" s="253"/>
      <c r="G90" s="172"/>
      <c r="H90" s="166"/>
      <c r="I90" s="29" t="s">
        <v>479</v>
      </c>
      <c r="J90" s="29" t="s">
        <v>449</v>
      </c>
      <c r="K90" s="58" t="s">
        <v>480</v>
      </c>
      <c r="L90" s="237"/>
      <c r="M90" s="44"/>
      <c r="N90" s="11"/>
      <c r="O90" s="48"/>
      <c r="P90" s="55"/>
      <c r="Q90" s="48"/>
      <c r="R90" s="176"/>
    </row>
    <row r="91" spans="1:18" ht="78.75" customHeight="1">
      <c r="A91" s="166">
        <v>30</v>
      </c>
      <c r="B91" s="166" t="s">
        <v>31</v>
      </c>
      <c r="C91" s="166" t="s">
        <v>368</v>
      </c>
      <c r="D91" s="166" t="s">
        <v>444</v>
      </c>
      <c r="E91" s="166" t="s">
        <v>481</v>
      </c>
      <c r="F91" s="253" t="s">
        <v>482</v>
      </c>
      <c r="G91" s="145" t="s">
        <v>74</v>
      </c>
      <c r="H91" s="16" t="s">
        <v>483</v>
      </c>
      <c r="I91" s="29" t="s">
        <v>484</v>
      </c>
      <c r="J91" s="29" t="s">
        <v>449</v>
      </c>
      <c r="K91" s="58" t="s">
        <v>485</v>
      </c>
      <c r="L91" s="174" t="s">
        <v>45</v>
      </c>
      <c r="M91" s="34" t="s">
        <v>469</v>
      </c>
      <c r="N91" s="15" t="s">
        <v>470</v>
      </c>
      <c r="O91" s="35" t="s">
        <v>471</v>
      </c>
      <c r="P91" s="14" t="s">
        <v>454</v>
      </c>
      <c r="Q91" s="13" t="s">
        <v>455</v>
      </c>
      <c r="R91" s="174" t="s">
        <v>45</v>
      </c>
    </row>
    <row r="92" spans="1:18" ht="47.25">
      <c r="A92" s="166"/>
      <c r="B92" s="166"/>
      <c r="C92" s="166"/>
      <c r="D92" s="166"/>
      <c r="E92" s="166"/>
      <c r="F92" s="253"/>
      <c r="G92" s="145"/>
      <c r="H92" s="16"/>
      <c r="I92" s="29" t="s">
        <v>486</v>
      </c>
      <c r="J92" s="29" t="s">
        <v>449</v>
      </c>
      <c r="K92" s="58" t="s">
        <v>473</v>
      </c>
      <c r="L92" s="175"/>
      <c r="M92" s="15"/>
      <c r="N92" s="15"/>
      <c r="O92" s="30"/>
      <c r="P92" s="62"/>
      <c r="Q92" s="7"/>
      <c r="R92" s="175"/>
    </row>
    <row r="93" spans="1:18" ht="63" customHeight="1">
      <c r="A93" s="166"/>
      <c r="B93" s="166"/>
      <c r="C93" s="166"/>
      <c r="D93" s="166"/>
      <c r="E93" s="166"/>
      <c r="F93" s="253"/>
      <c r="G93" s="172" t="s">
        <v>82</v>
      </c>
      <c r="H93" s="166" t="s">
        <v>487</v>
      </c>
      <c r="I93" s="29" t="s">
        <v>488</v>
      </c>
      <c r="J93" s="29" t="s">
        <v>449</v>
      </c>
      <c r="K93" s="29" t="s">
        <v>489</v>
      </c>
      <c r="L93" s="175"/>
      <c r="M93" s="15"/>
      <c r="N93" s="15"/>
      <c r="O93" s="30"/>
      <c r="P93" s="62"/>
      <c r="Q93" s="7"/>
      <c r="R93" s="175"/>
    </row>
    <row r="94" spans="1:18" ht="47.25">
      <c r="A94" s="166"/>
      <c r="B94" s="166"/>
      <c r="C94" s="166"/>
      <c r="D94" s="166"/>
      <c r="E94" s="166"/>
      <c r="F94" s="253"/>
      <c r="G94" s="172"/>
      <c r="H94" s="166"/>
      <c r="I94" s="29" t="s">
        <v>490</v>
      </c>
      <c r="J94" s="29" t="s">
        <v>449</v>
      </c>
      <c r="K94" s="30" t="s">
        <v>491</v>
      </c>
      <c r="L94" s="176"/>
      <c r="M94" s="44"/>
      <c r="N94" s="11"/>
      <c r="O94" s="30"/>
      <c r="P94" s="29"/>
      <c r="Q94" s="30"/>
      <c r="R94" s="176"/>
    </row>
    <row r="95" spans="1:18" ht="126">
      <c r="A95" s="166">
        <v>31</v>
      </c>
      <c r="B95" s="166" t="s">
        <v>31</v>
      </c>
      <c r="C95" s="166" t="s">
        <v>368</v>
      </c>
      <c r="D95" s="166" t="s">
        <v>444</v>
      </c>
      <c r="E95" s="166" t="s">
        <v>492</v>
      </c>
      <c r="F95" s="253" t="s">
        <v>493</v>
      </c>
      <c r="G95" s="172" t="s">
        <v>92</v>
      </c>
      <c r="H95" s="263" t="s">
        <v>494</v>
      </c>
      <c r="I95" s="55" t="s">
        <v>495</v>
      </c>
      <c r="J95" s="55" t="s">
        <v>449</v>
      </c>
      <c r="K95" s="73" t="s">
        <v>496</v>
      </c>
      <c r="L95" s="174" t="s">
        <v>45</v>
      </c>
      <c r="M95" s="34" t="s">
        <v>451</v>
      </c>
      <c r="N95" s="15" t="s">
        <v>452</v>
      </c>
      <c r="O95" s="35" t="s">
        <v>453</v>
      </c>
      <c r="P95" s="14" t="s">
        <v>454</v>
      </c>
      <c r="Q95" s="13" t="s">
        <v>455</v>
      </c>
      <c r="R95" s="174" t="s">
        <v>45</v>
      </c>
    </row>
    <row r="96" spans="1:18" ht="109.5" customHeight="1">
      <c r="A96" s="166"/>
      <c r="B96" s="166"/>
      <c r="C96" s="166"/>
      <c r="D96" s="166"/>
      <c r="E96" s="166"/>
      <c r="F96" s="253"/>
      <c r="G96" s="172"/>
      <c r="H96" s="263"/>
      <c r="I96" s="16" t="s">
        <v>497</v>
      </c>
      <c r="J96" s="55" t="s">
        <v>449</v>
      </c>
      <c r="K96" s="16" t="s">
        <v>473</v>
      </c>
      <c r="L96" s="175"/>
      <c r="M96" s="44"/>
      <c r="N96" s="11"/>
      <c r="O96" s="30"/>
      <c r="P96" s="29"/>
      <c r="Q96" s="30"/>
      <c r="R96" s="175"/>
    </row>
    <row r="97" spans="1:18" ht="141" customHeight="1">
      <c r="A97" s="166"/>
      <c r="B97" s="166"/>
      <c r="C97" s="166"/>
      <c r="D97" s="166"/>
      <c r="E97" s="166"/>
      <c r="F97" s="253"/>
      <c r="G97" s="145" t="s">
        <v>95</v>
      </c>
      <c r="H97" s="73" t="s">
        <v>498</v>
      </c>
      <c r="I97" s="55" t="s">
        <v>499</v>
      </c>
      <c r="J97" s="55" t="s">
        <v>449</v>
      </c>
      <c r="K97" s="73" t="s">
        <v>500</v>
      </c>
      <c r="L97" s="175"/>
      <c r="M97" s="44"/>
      <c r="N97" s="11"/>
      <c r="O97" s="30"/>
      <c r="P97" s="29"/>
      <c r="Q97" s="30"/>
      <c r="R97" s="175"/>
    </row>
    <row r="98" spans="1:18" ht="47.25">
      <c r="A98" s="166"/>
      <c r="B98" s="166"/>
      <c r="C98" s="166"/>
      <c r="D98" s="166"/>
      <c r="E98" s="166"/>
      <c r="F98" s="253"/>
      <c r="G98" s="145" t="s">
        <v>501</v>
      </c>
      <c r="H98" s="73" t="s">
        <v>502</v>
      </c>
      <c r="I98" s="73" t="s">
        <v>503</v>
      </c>
      <c r="J98" s="55" t="s">
        <v>449</v>
      </c>
      <c r="K98" s="16" t="s">
        <v>504</v>
      </c>
      <c r="L98" s="176"/>
      <c r="M98" s="74"/>
      <c r="N98" s="75"/>
      <c r="O98" s="75"/>
      <c r="P98" s="75"/>
      <c r="Q98" s="75"/>
      <c r="R98" s="176"/>
    </row>
    <row r="99" spans="1:18" ht="94.5">
      <c r="A99" s="44">
        <v>32</v>
      </c>
      <c r="B99" s="44" t="s">
        <v>31</v>
      </c>
      <c r="C99" s="44" t="s">
        <v>368</v>
      </c>
      <c r="D99" s="44" t="s">
        <v>444</v>
      </c>
      <c r="E99" s="44" t="s">
        <v>505</v>
      </c>
      <c r="F99" s="67" t="s">
        <v>506</v>
      </c>
      <c r="G99" s="145" t="s">
        <v>507</v>
      </c>
      <c r="H99" s="73" t="s">
        <v>508</v>
      </c>
      <c r="I99" s="73" t="s">
        <v>509</v>
      </c>
      <c r="J99" s="29" t="s">
        <v>449</v>
      </c>
      <c r="K99" s="73" t="s">
        <v>510</v>
      </c>
      <c r="L99" s="51" t="s">
        <v>45</v>
      </c>
      <c r="M99" s="34" t="s">
        <v>441</v>
      </c>
      <c r="N99" s="15" t="s">
        <v>511</v>
      </c>
      <c r="O99" s="13" t="s">
        <v>442</v>
      </c>
      <c r="P99" s="14" t="s">
        <v>512</v>
      </c>
      <c r="Q99" s="13" t="s">
        <v>513</v>
      </c>
      <c r="R99" s="51" t="s">
        <v>45</v>
      </c>
    </row>
    <row r="100" spans="1:18" ht="94.5">
      <c r="A100" s="45">
        <v>33</v>
      </c>
      <c r="B100" s="45" t="s">
        <v>31</v>
      </c>
      <c r="C100" s="44" t="s">
        <v>368</v>
      </c>
      <c r="D100" s="44" t="s">
        <v>444</v>
      </c>
      <c r="E100" s="45" t="s">
        <v>514</v>
      </c>
      <c r="F100" s="70" t="s">
        <v>515</v>
      </c>
      <c r="G100" s="146" t="s">
        <v>516</v>
      </c>
      <c r="H100" s="72" t="s">
        <v>517</v>
      </c>
      <c r="I100" s="76" t="s">
        <v>518</v>
      </c>
      <c r="J100" s="25" t="s">
        <v>512</v>
      </c>
      <c r="K100" s="76" t="s">
        <v>519</v>
      </c>
      <c r="L100" s="54" t="s">
        <v>45</v>
      </c>
      <c r="M100" s="33" t="s">
        <v>441</v>
      </c>
      <c r="N100" s="17" t="s">
        <v>511</v>
      </c>
      <c r="O100" s="36" t="s">
        <v>442</v>
      </c>
      <c r="P100" s="12" t="s">
        <v>512</v>
      </c>
      <c r="Q100" s="36" t="s">
        <v>513</v>
      </c>
      <c r="R100" s="54" t="s">
        <v>45</v>
      </c>
    </row>
    <row r="101" spans="1:18" ht="65.25" customHeight="1">
      <c r="A101" s="156">
        <v>34</v>
      </c>
      <c r="B101" s="156" t="s">
        <v>31</v>
      </c>
      <c r="C101" s="156" t="s">
        <v>520</v>
      </c>
      <c r="D101" s="156" t="s">
        <v>521</v>
      </c>
      <c r="E101" s="156" t="s">
        <v>522</v>
      </c>
      <c r="F101" s="227" t="str">
        <f>IFERROR(VLOOKUP(E101,'[9]Riesgos de gestión'!$C$237:$D$286,2,0),0)</f>
        <v>Ineficacia en la atención o trámite de las solicitudes de contratos de Concesión, contratos de Concesión con Requisitos Diferenciales y Autorizaciones temporales, recibidas.</v>
      </c>
      <c r="G101" s="149" t="s">
        <v>434</v>
      </c>
      <c r="H101" s="11" t="str">
        <f>IFERROR(VLOOKUP(G101,'[9]Riesgos de gestión'!$L$37:$M$232,2,0),0)</f>
        <v xml:space="preserve">Baja productividad de los profesionales </v>
      </c>
      <c r="I101" s="30" t="s">
        <v>523</v>
      </c>
      <c r="J101" s="30" t="s">
        <v>524</v>
      </c>
      <c r="K101" s="30" t="s">
        <v>525</v>
      </c>
      <c r="L101" s="235" t="s">
        <v>40</v>
      </c>
      <c r="M101" s="34" t="s">
        <v>526</v>
      </c>
      <c r="N101" s="31" t="str">
        <f>IFERROR(VLOOKUP(M101,'[9]Riesgos de gestión'!$D$9:$E$32,2,0),0)</f>
        <v xml:space="preserve">Silencios administrativos positivos </v>
      </c>
      <c r="O101" s="7" t="s">
        <v>527</v>
      </c>
      <c r="P101" s="7" t="s">
        <v>528</v>
      </c>
      <c r="Q101" s="7" t="s">
        <v>500</v>
      </c>
      <c r="R101" s="174" t="s">
        <v>45</v>
      </c>
    </row>
    <row r="102" spans="1:18" ht="65.25" customHeight="1">
      <c r="A102" s="156"/>
      <c r="B102" s="156"/>
      <c r="C102" s="156"/>
      <c r="D102" s="156"/>
      <c r="E102" s="156"/>
      <c r="F102" s="227"/>
      <c r="G102" s="149" t="s">
        <v>529</v>
      </c>
      <c r="H102" s="48" t="str">
        <f>IFERROR(VLOOKUP(G102,'[9]Riesgos de gestión'!$L$37:$M$232,2,0),0)</f>
        <v>Insuficientes recursos  asignado para atender las solicitudes</v>
      </c>
      <c r="I102" s="30" t="s">
        <v>530</v>
      </c>
      <c r="J102" s="30" t="s">
        <v>524</v>
      </c>
      <c r="K102" s="30" t="s">
        <v>188</v>
      </c>
      <c r="L102" s="236"/>
      <c r="M102" s="34"/>
      <c r="N102" s="31"/>
      <c r="O102" s="31"/>
      <c r="P102" s="31"/>
      <c r="Q102" s="31"/>
      <c r="R102" s="175"/>
    </row>
    <row r="103" spans="1:18" ht="65.25" customHeight="1">
      <c r="A103" s="156"/>
      <c r="B103" s="156"/>
      <c r="C103" s="156"/>
      <c r="D103" s="156"/>
      <c r="E103" s="156"/>
      <c r="F103" s="227"/>
      <c r="G103" s="149" t="s">
        <v>531</v>
      </c>
      <c r="H103" s="48" t="str">
        <f>IFERROR(VLOOKUP(G103,'[9]Riesgos de gestión'!$L$37:$M$232,2,0),0)</f>
        <v>Fallas o intermitencias en los sistemas de información</v>
      </c>
      <c r="I103" s="30" t="s">
        <v>532</v>
      </c>
      <c r="J103" s="30" t="s">
        <v>524</v>
      </c>
      <c r="K103" s="30" t="s">
        <v>533</v>
      </c>
      <c r="L103" s="236"/>
      <c r="M103" s="34"/>
      <c r="N103" s="31"/>
      <c r="O103" s="31"/>
      <c r="P103" s="31"/>
      <c r="Q103" s="31"/>
      <c r="R103" s="175"/>
    </row>
    <row r="104" spans="1:18" ht="65.25" customHeight="1">
      <c r="A104" s="156"/>
      <c r="B104" s="156"/>
      <c r="C104" s="156"/>
      <c r="D104" s="156"/>
      <c r="E104" s="156"/>
      <c r="F104" s="227"/>
      <c r="G104" s="149" t="s">
        <v>534</v>
      </c>
      <c r="H104" s="48" t="s">
        <v>535</v>
      </c>
      <c r="I104" s="30" t="s">
        <v>536</v>
      </c>
      <c r="J104" s="30" t="s">
        <v>537</v>
      </c>
      <c r="K104" s="30" t="s">
        <v>538</v>
      </c>
      <c r="L104" s="236"/>
      <c r="M104" s="34"/>
      <c r="N104" s="31"/>
      <c r="O104" s="31"/>
      <c r="P104" s="31"/>
      <c r="Q104" s="31"/>
      <c r="R104" s="175"/>
    </row>
    <row r="105" spans="1:18" ht="65.25" customHeight="1">
      <c r="A105" s="156"/>
      <c r="B105" s="156"/>
      <c r="C105" s="156"/>
      <c r="D105" s="156"/>
      <c r="E105" s="156"/>
      <c r="F105" s="227"/>
      <c r="G105" s="149" t="s">
        <v>539</v>
      </c>
      <c r="H105" s="55" t="s">
        <v>540</v>
      </c>
      <c r="I105" s="30" t="s">
        <v>541</v>
      </c>
      <c r="J105" s="30" t="s">
        <v>524</v>
      </c>
      <c r="K105" s="30" t="s">
        <v>538</v>
      </c>
      <c r="L105" s="236"/>
      <c r="M105" s="34"/>
      <c r="N105" s="31"/>
      <c r="O105" s="31"/>
      <c r="P105" s="31"/>
      <c r="Q105" s="31"/>
      <c r="R105" s="175"/>
    </row>
    <row r="106" spans="1:18" ht="65.25" customHeight="1">
      <c r="A106" s="156"/>
      <c r="B106" s="156"/>
      <c r="C106" s="156"/>
      <c r="D106" s="156"/>
      <c r="E106" s="156"/>
      <c r="F106" s="227"/>
      <c r="G106" s="149" t="s">
        <v>542</v>
      </c>
      <c r="H106" s="55" t="s">
        <v>543</v>
      </c>
      <c r="I106" s="30" t="s">
        <v>544</v>
      </c>
      <c r="J106" s="30" t="s">
        <v>524</v>
      </c>
      <c r="K106" s="30" t="s">
        <v>545</v>
      </c>
      <c r="L106" s="237"/>
      <c r="M106" s="34"/>
      <c r="N106" s="31"/>
      <c r="O106" s="31"/>
      <c r="P106" s="31"/>
      <c r="Q106" s="31"/>
      <c r="R106" s="176"/>
    </row>
    <row r="107" spans="1:18" ht="65.25" customHeight="1">
      <c r="A107" s="156">
        <v>35</v>
      </c>
      <c r="B107" s="156" t="s">
        <v>31</v>
      </c>
      <c r="C107" s="156" t="s">
        <v>520</v>
      </c>
      <c r="D107" s="156" t="s">
        <v>521</v>
      </c>
      <c r="E107" s="156" t="s">
        <v>546</v>
      </c>
      <c r="F107" s="262" t="str">
        <f>IFERROR(VLOOKUP(E107,'[9]Riesgos de gestión'!$C$237:$D$286,2,0),0)</f>
        <v xml:space="preserve">Posible ineficiencia  en la atención o trámite de las solicitudes de Minería Tradicional, Legalización de Minería de Hecho y Subcontratos de formalización minera vigentes
</v>
      </c>
      <c r="G107" s="149" t="s">
        <v>434</v>
      </c>
      <c r="H107" s="77" t="s">
        <v>547</v>
      </c>
      <c r="I107" s="30" t="s">
        <v>523</v>
      </c>
      <c r="J107" s="30" t="s">
        <v>548</v>
      </c>
      <c r="K107" s="30" t="s">
        <v>525</v>
      </c>
      <c r="L107" s="228" t="s">
        <v>40</v>
      </c>
      <c r="M107" s="34" t="s">
        <v>549</v>
      </c>
      <c r="N107" s="31" t="str">
        <f>IFERROR(VLOOKUP(M107,'[9]Riesgos de gestión'!$D$9:$E$32,2,0),0)</f>
        <v>Falta de credibilidad en las decisiones de la ANM.</v>
      </c>
      <c r="O107" s="7" t="s">
        <v>550</v>
      </c>
      <c r="P107" s="7" t="s">
        <v>551</v>
      </c>
      <c r="Q107" s="7" t="s">
        <v>552</v>
      </c>
      <c r="R107" s="167" t="s">
        <v>45</v>
      </c>
    </row>
    <row r="108" spans="1:18" ht="65.25" customHeight="1">
      <c r="A108" s="156"/>
      <c r="B108" s="156"/>
      <c r="C108" s="156"/>
      <c r="D108" s="156"/>
      <c r="E108" s="156"/>
      <c r="F108" s="262"/>
      <c r="G108" s="149" t="s">
        <v>529</v>
      </c>
      <c r="H108" s="48" t="s">
        <v>553</v>
      </c>
      <c r="I108" s="30" t="s">
        <v>530</v>
      </c>
      <c r="J108" s="30" t="s">
        <v>548</v>
      </c>
      <c r="K108" s="30" t="s">
        <v>188</v>
      </c>
      <c r="L108" s="228"/>
      <c r="M108" s="34" t="s">
        <v>441</v>
      </c>
      <c r="N108" s="31" t="str">
        <f>IFERROR(VLOOKUP(M108,'[9]Riesgos de gestión'!$D$9:$E$32,2,0),0)</f>
        <v>Potenciales responsabilidades disciplinarias, fiscales, penales o civiles</v>
      </c>
      <c r="O108" s="7" t="s">
        <v>554</v>
      </c>
      <c r="P108" s="7" t="s">
        <v>555</v>
      </c>
      <c r="Q108" s="7" t="s">
        <v>500</v>
      </c>
      <c r="R108" s="167"/>
    </row>
    <row r="109" spans="1:18" ht="65.25" customHeight="1">
      <c r="A109" s="156"/>
      <c r="B109" s="156"/>
      <c r="C109" s="156"/>
      <c r="D109" s="156"/>
      <c r="E109" s="156"/>
      <c r="F109" s="262"/>
      <c r="G109" s="149" t="s">
        <v>531</v>
      </c>
      <c r="H109" s="48" t="str">
        <f>IFERROR(VLOOKUP(G109,'[9]Riesgos de gestión'!$L$37:$M$232,2,0),0)</f>
        <v>Fallas o intermitencias en los sistemas de información</v>
      </c>
      <c r="I109" s="30" t="s">
        <v>532</v>
      </c>
      <c r="J109" s="30" t="s">
        <v>548</v>
      </c>
      <c r="K109" s="30" t="s">
        <v>533</v>
      </c>
      <c r="L109" s="228"/>
      <c r="M109" s="34"/>
      <c r="N109" s="31"/>
      <c r="O109" s="7"/>
      <c r="P109" s="7"/>
      <c r="Q109" s="7"/>
      <c r="R109" s="167"/>
    </row>
    <row r="110" spans="1:18" ht="65.25" customHeight="1">
      <c r="A110" s="156">
        <v>36</v>
      </c>
      <c r="B110" s="156" t="s">
        <v>31</v>
      </c>
      <c r="C110" s="156" t="s">
        <v>520</v>
      </c>
      <c r="D110" s="156" t="s">
        <v>521</v>
      </c>
      <c r="E110" s="156" t="s">
        <v>556</v>
      </c>
      <c r="F110" s="227" t="str">
        <f>IFERROR(VLOOKUP(E110,'[9]Riesgos de gestión'!$C$237:$D$286,2,0),0)</f>
        <v>Posible falta de claridad en la situación jurídica de las solicitudes y no otorgamiento de contratos de concesión</v>
      </c>
      <c r="G110" s="229" t="s">
        <v>557</v>
      </c>
      <c r="H110" s="230" t="str">
        <f>IFERROR(VLOOKUP(G110,'[9]Riesgos de gestión'!$L$37:$M$232,2,0),0)</f>
        <v>Falta de recurso humano suficiente para adelantar la gestión de las evaluaciones</v>
      </c>
      <c r="I110" s="30" t="s">
        <v>558</v>
      </c>
      <c r="J110" s="30" t="s">
        <v>559</v>
      </c>
      <c r="K110" s="30" t="s">
        <v>560</v>
      </c>
      <c r="L110" s="228" t="s">
        <v>40</v>
      </c>
      <c r="M110" s="34" t="s">
        <v>526</v>
      </c>
      <c r="N110" s="31" t="str">
        <f>IFERROR(VLOOKUP(M110,'[9]Riesgos de gestión'!$D$9:$E$32,2,0),0)</f>
        <v xml:space="preserve">Silencios administrativos positivos </v>
      </c>
      <c r="O110" s="7" t="s">
        <v>527</v>
      </c>
      <c r="P110" s="7" t="s">
        <v>528</v>
      </c>
      <c r="Q110" s="7" t="s">
        <v>500</v>
      </c>
      <c r="R110" s="167" t="s">
        <v>45</v>
      </c>
    </row>
    <row r="111" spans="1:18" ht="65.25" customHeight="1">
      <c r="A111" s="156"/>
      <c r="B111" s="156"/>
      <c r="C111" s="156"/>
      <c r="D111" s="156"/>
      <c r="E111" s="156"/>
      <c r="F111" s="227"/>
      <c r="G111" s="229"/>
      <c r="H111" s="230"/>
      <c r="I111" s="30" t="s">
        <v>561</v>
      </c>
      <c r="J111" s="30" t="s">
        <v>559</v>
      </c>
      <c r="K111" s="30" t="s">
        <v>311</v>
      </c>
      <c r="L111" s="228"/>
      <c r="M111" s="34"/>
      <c r="N111" s="31"/>
      <c r="O111" s="7"/>
      <c r="P111" s="7"/>
      <c r="Q111" s="7"/>
      <c r="R111" s="167"/>
    </row>
    <row r="112" spans="1:18" ht="65.25" customHeight="1">
      <c r="A112" s="156"/>
      <c r="B112" s="156"/>
      <c r="C112" s="156"/>
      <c r="D112" s="156"/>
      <c r="E112" s="156"/>
      <c r="F112" s="227"/>
      <c r="G112" s="149" t="s">
        <v>539</v>
      </c>
      <c r="H112" s="16" t="str">
        <f>IFERROR(VLOOKUP(G112,'[9]Riesgos de gestión'!$L$37:$M$232,2,0),0)</f>
        <v>Situaciones de fuerza mayor por causas de seguridad publica, orden social u otras circunstancias que impidan adelantar las reuniones y audiencias en los territorios</v>
      </c>
      <c r="I112" s="30" t="s">
        <v>562</v>
      </c>
      <c r="J112" s="30" t="s">
        <v>548</v>
      </c>
      <c r="K112" s="30" t="s">
        <v>563</v>
      </c>
      <c r="L112" s="228"/>
      <c r="M112" s="34"/>
      <c r="N112" s="31"/>
      <c r="O112" s="7"/>
      <c r="P112" s="7"/>
      <c r="Q112" s="7"/>
      <c r="R112" s="167"/>
    </row>
    <row r="113" spans="1:18" ht="65.25" customHeight="1">
      <c r="A113" s="156"/>
      <c r="B113" s="156"/>
      <c r="C113" s="156"/>
      <c r="D113" s="156"/>
      <c r="E113" s="156"/>
      <c r="F113" s="227"/>
      <c r="G113" s="229" t="s">
        <v>564</v>
      </c>
      <c r="H113" s="230" t="str">
        <f>IFERROR(VLOOKUP(G113,'[9]Riesgos de gestión'!$L$37:$M$232,2,0),0)</f>
        <v>Minutas de contratos de concesión sin el cumplimiento de requisitos preestablecidos y  demoras en la revisiones de Catastro Minero frente a las áreas incluidas en la minuta (eliminar)</v>
      </c>
      <c r="I113" s="30" t="s">
        <v>565</v>
      </c>
      <c r="J113" s="30" t="s">
        <v>566</v>
      </c>
      <c r="K113" s="30" t="s">
        <v>567</v>
      </c>
      <c r="L113" s="228"/>
      <c r="M113" s="34"/>
      <c r="N113" s="31"/>
      <c r="O113" s="7"/>
      <c r="P113" s="7"/>
      <c r="Q113" s="7"/>
      <c r="R113" s="167"/>
    </row>
    <row r="114" spans="1:18" ht="65.25" customHeight="1">
      <c r="A114" s="156"/>
      <c r="B114" s="156"/>
      <c r="C114" s="156"/>
      <c r="D114" s="156"/>
      <c r="E114" s="156"/>
      <c r="F114" s="227"/>
      <c r="G114" s="229"/>
      <c r="H114" s="230"/>
      <c r="I114" s="30" t="s">
        <v>568</v>
      </c>
      <c r="J114" s="30" t="s">
        <v>569</v>
      </c>
      <c r="K114" s="30" t="s">
        <v>570</v>
      </c>
      <c r="L114" s="228"/>
      <c r="M114" s="34"/>
      <c r="N114" s="31"/>
      <c r="O114" s="7"/>
      <c r="P114" s="7"/>
      <c r="Q114" s="7"/>
      <c r="R114" s="167"/>
    </row>
    <row r="115" spans="1:18" ht="65.25" customHeight="1">
      <c r="A115" s="156"/>
      <c r="B115" s="156"/>
      <c r="C115" s="156"/>
      <c r="D115" s="156"/>
      <c r="E115" s="156"/>
      <c r="F115" s="227"/>
      <c r="G115" s="149" t="s">
        <v>571</v>
      </c>
      <c r="H115" s="11" t="str">
        <f>IFERROR(VLOOKUP(G115,'[9]Riesgos de gestión'!$L$37:$M$232,2,0),0)</f>
        <v>Fallas o interrupciones de los aplicativos</v>
      </c>
      <c r="I115" s="30" t="s">
        <v>532</v>
      </c>
      <c r="J115" s="30" t="s">
        <v>572</v>
      </c>
      <c r="K115" s="30" t="s">
        <v>573</v>
      </c>
      <c r="L115" s="228"/>
      <c r="M115" s="34"/>
      <c r="N115" s="31"/>
      <c r="O115" s="7"/>
      <c r="P115" s="7"/>
      <c r="Q115" s="7"/>
      <c r="R115" s="167"/>
    </row>
    <row r="116" spans="1:18" ht="64.5" customHeight="1">
      <c r="A116" s="156">
        <v>37</v>
      </c>
      <c r="B116" s="156" t="s">
        <v>31</v>
      </c>
      <c r="C116" s="156" t="s">
        <v>520</v>
      </c>
      <c r="D116" s="156" t="s">
        <v>521</v>
      </c>
      <c r="E116" s="156" t="s">
        <v>574</v>
      </c>
      <c r="F116" s="227" t="str">
        <f>IFERROR(VLOOKUP(E116,'[9]Riesgos de gestión'!$C$237:$D$286,2,0),0)</f>
        <v>Subcontratos de formalización minera aprobados sin el lleno de los requisitos</v>
      </c>
      <c r="G116" s="229" t="s">
        <v>575</v>
      </c>
      <c r="H116" s="230" t="str">
        <f>IFERROR(VLOOKUP(G116,'[9]Riesgos de gestión'!$L$37:$M$232,2,0),0)</f>
        <v xml:space="preserve">Diferencias 
Incoherencia entre el informe de visita, y la evaluación técnica y jurídica </v>
      </c>
      <c r="I116" s="30" t="s">
        <v>576</v>
      </c>
      <c r="J116" s="30" t="s">
        <v>577</v>
      </c>
      <c r="K116" s="30" t="s">
        <v>578</v>
      </c>
      <c r="L116" s="228" t="s">
        <v>40</v>
      </c>
      <c r="M116" s="34" t="s">
        <v>549</v>
      </c>
      <c r="N116" s="31" t="str">
        <f>IFERROR(VLOOKUP(M116,'[9]Riesgos de gestión'!$D$9:$E$32,2,0),0)</f>
        <v>Falta de credibilidad en las decisiones de la ANM.</v>
      </c>
      <c r="O116" s="7" t="s">
        <v>550</v>
      </c>
      <c r="P116" s="7" t="s">
        <v>551</v>
      </c>
      <c r="Q116" s="7" t="s">
        <v>552</v>
      </c>
      <c r="R116" s="167" t="s">
        <v>45</v>
      </c>
    </row>
    <row r="117" spans="1:18" ht="64.5" customHeight="1">
      <c r="A117" s="199"/>
      <c r="B117" s="199"/>
      <c r="C117" s="156"/>
      <c r="D117" s="156"/>
      <c r="E117" s="199"/>
      <c r="F117" s="202"/>
      <c r="G117" s="157"/>
      <c r="H117" s="258"/>
      <c r="I117" s="37" t="s">
        <v>579</v>
      </c>
      <c r="J117" s="37" t="s">
        <v>580</v>
      </c>
      <c r="K117" s="37" t="s">
        <v>581</v>
      </c>
      <c r="L117" s="235"/>
      <c r="M117" s="33" t="s">
        <v>441</v>
      </c>
      <c r="N117" s="46" t="str">
        <f>IFERROR(VLOOKUP(M117,'[9]Riesgos de gestión'!$D$9:$E$32,2,0),0)</f>
        <v>Potenciales responsabilidades disciplinarias, fiscales, penales o civiles</v>
      </c>
      <c r="O117" s="8" t="s">
        <v>554</v>
      </c>
      <c r="P117" s="8" t="s">
        <v>555</v>
      </c>
      <c r="Q117" s="8" t="s">
        <v>500</v>
      </c>
      <c r="R117" s="174"/>
    </row>
    <row r="118" spans="1:18" ht="64.5" customHeight="1">
      <c r="A118" s="156">
        <v>38</v>
      </c>
      <c r="B118" s="156" t="s">
        <v>31</v>
      </c>
      <c r="C118" s="156" t="s">
        <v>582</v>
      </c>
      <c r="D118" s="156" t="s">
        <v>583</v>
      </c>
      <c r="E118" s="156" t="s">
        <v>584</v>
      </c>
      <c r="F118" s="227" t="str">
        <f>IFERROR(VLOOKUP(E118,'[10]Riesgos de gestión'!$C$60:$D$81,2,0),0)</f>
        <v xml:space="preserve">Disminución de los ingresos de los beneficiarios del Sistema General de Regalías producto de la distribución </v>
      </c>
      <c r="G118" s="229" t="s">
        <v>585</v>
      </c>
      <c r="H118" s="247" t="str">
        <f>IFERROR(VLOOKUP(G118,'[10]Riesgos de gestión'!$L$22:$M$55,2,0),0)</f>
        <v>Información de declaración y liquidación de regalías inoportuna y posibles errores en la liquidación por parte del titular</v>
      </c>
      <c r="I118" s="48" t="s">
        <v>586</v>
      </c>
      <c r="J118" s="48" t="s">
        <v>587</v>
      </c>
      <c r="K118" s="48" t="s">
        <v>588</v>
      </c>
      <c r="L118" s="170" t="s">
        <v>40</v>
      </c>
      <c r="M118" s="15" t="s">
        <v>589</v>
      </c>
      <c r="N118" s="15" t="str">
        <f>IFERROR(VLOOKUP(M118,'[10]Riesgos de gestión'!$D$10:$E$17,2,0),0)</f>
        <v xml:space="preserve">PQRS de los Entes Territoriales por la disminución en la transferencia de las Regalías. </v>
      </c>
      <c r="O118" s="63" t="s">
        <v>590</v>
      </c>
      <c r="P118" s="66" t="s">
        <v>591</v>
      </c>
      <c r="Q118" s="63" t="s">
        <v>592</v>
      </c>
      <c r="R118" s="167" t="s">
        <v>45</v>
      </c>
    </row>
    <row r="119" spans="1:18" ht="64.5" customHeight="1">
      <c r="A119" s="156"/>
      <c r="B119" s="156"/>
      <c r="C119" s="156"/>
      <c r="D119" s="156"/>
      <c r="E119" s="156"/>
      <c r="F119" s="227"/>
      <c r="G119" s="229"/>
      <c r="H119" s="247"/>
      <c r="I119" s="48" t="s">
        <v>593</v>
      </c>
      <c r="J119" s="48" t="s">
        <v>587</v>
      </c>
      <c r="K119" s="48" t="s">
        <v>594</v>
      </c>
      <c r="L119" s="170"/>
      <c r="M119" s="15"/>
      <c r="N119" s="15"/>
      <c r="O119" s="7"/>
      <c r="P119" s="7"/>
      <c r="Q119" s="63"/>
      <c r="R119" s="167"/>
    </row>
    <row r="120" spans="1:18" ht="64.5" customHeight="1">
      <c r="A120" s="156"/>
      <c r="B120" s="156"/>
      <c r="C120" s="156"/>
      <c r="D120" s="156"/>
      <c r="E120" s="156"/>
      <c r="F120" s="227"/>
      <c r="G120" s="229"/>
      <c r="H120" s="247"/>
      <c r="I120" s="30" t="s">
        <v>595</v>
      </c>
      <c r="J120" s="30" t="s">
        <v>587</v>
      </c>
      <c r="K120" s="30" t="s">
        <v>596</v>
      </c>
      <c r="L120" s="170"/>
      <c r="M120" s="34"/>
      <c r="N120" s="15"/>
      <c r="O120" s="63"/>
      <c r="P120" s="63"/>
      <c r="Q120" s="63"/>
      <c r="R120" s="167"/>
    </row>
    <row r="121" spans="1:18" ht="64.5" customHeight="1">
      <c r="A121" s="156"/>
      <c r="B121" s="156"/>
      <c r="C121" s="156"/>
      <c r="D121" s="156"/>
      <c r="E121" s="156"/>
      <c r="F121" s="227"/>
      <c r="G121" s="149" t="s">
        <v>597</v>
      </c>
      <c r="H121" s="48" t="str">
        <f>IFERROR(VLOOKUP(G121,'[10]Riesgos de gestión'!$L$22:$M$55,2,0),0)</f>
        <v>Errores en la determinación de la distribución de regalías a los beneficiarios</v>
      </c>
      <c r="I121" s="48" t="s">
        <v>598</v>
      </c>
      <c r="J121" s="48" t="s">
        <v>587</v>
      </c>
      <c r="K121" s="48" t="s">
        <v>599</v>
      </c>
      <c r="L121" s="170"/>
      <c r="M121" s="34"/>
      <c r="N121" s="31"/>
      <c r="O121" s="7"/>
      <c r="P121" s="7"/>
      <c r="Q121" s="63"/>
      <c r="R121" s="167"/>
    </row>
    <row r="122" spans="1:18" ht="64.5" customHeight="1">
      <c r="A122" s="156"/>
      <c r="B122" s="156"/>
      <c r="C122" s="156"/>
      <c r="D122" s="156"/>
      <c r="E122" s="156"/>
      <c r="F122" s="227"/>
      <c r="G122" s="149" t="s">
        <v>600</v>
      </c>
      <c r="H122" s="48" t="str">
        <f>IFERROR(VLOOKUP(G122,'[10]Riesgos de gestión'!$L$22:$M$55,2,0),0)</f>
        <v>Problemas en el sistema Websafi</v>
      </c>
      <c r="I122" s="48" t="s">
        <v>601</v>
      </c>
      <c r="J122" s="48" t="s">
        <v>587</v>
      </c>
      <c r="K122" s="48" t="s">
        <v>602</v>
      </c>
      <c r="L122" s="170"/>
      <c r="M122" s="34"/>
      <c r="N122" s="31"/>
      <c r="O122" s="31"/>
      <c r="P122" s="31"/>
      <c r="Q122" s="15"/>
      <c r="R122" s="167"/>
    </row>
    <row r="123" spans="1:18" ht="64.5" customHeight="1">
      <c r="A123" s="156">
        <v>39</v>
      </c>
      <c r="B123" s="156" t="s">
        <v>31</v>
      </c>
      <c r="C123" s="156" t="s">
        <v>582</v>
      </c>
      <c r="D123" s="156" t="s">
        <v>583</v>
      </c>
      <c r="E123" s="156" t="s">
        <v>603</v>
      </c>
      <c r="F123" s="227" t="str">
        <f>IFERROR(VLOOKUP(E123,'[10]Riesgos de gestión'!$C$60:$D$81,2,0),0)</f>
        <v xml:space="preserve">Disminución de los ingresos de la ANM por concepto de contraprestaciones económicas </v>
      </c>
      <c r="G123" s="149" t="s">
        <v>604</v>
      </c>
      <c r="H123" s="48" t="str">
        <f>IFERROR(VLOOKUP(G123,'[10]Riesgos de gestión'!$L$22:$M$55,2,0),0)</f>
        <v>Errores en los datos necesarios para liquidación del canon</v>
      </c>
      <c r="I123" s="48" t="s">
        <v>605</v>
      </c>
      <c r="J123" s="48" t="s">
        <v>587</v>
      </c>
      <c r="K123" s="48" t="s">
        <v>606</v>
      </c>
      <c r="L123" s="249" t="s">
        <v>64</v>
      </c>
      <c r="M123" s="34" t="s">
        <v>607</v>
      </c>
      <c r="N123" s="31" t="str">
        <f>IFERROR(VLOOKUP(M123,'[10]Riesgos de gestión'!$D$10:$E$17,2,0),0)</f>
        <v>Afectación de la captación de las regalías y contraprestaciones económicas a favor del Estado</v>
      </c>
      <c r="O123" s="63" t="s">
        <v>608</v>
      </c>
      <c r="P123" s="66" t="s">
        <v>591</v>
      </c>
      <c r="Q123" s="63" t="s">
        <v>609</v>
      </c>
      <c r="R123" s="228" t="s">
        <v>40</v>
      </c>
    </row>
    <row r="124" spans="1:18" ht="64.5" customHeight="1">
      <c r="A124" s="156"/>
      <c r="B124" s="156"/>
      <c r="C124" s="156"/>
      <c r="D124" s="156"/>
      <c r="E124" s="156"/>
      <c r="F124" s="227"/>
      <c r="G124" s="149" t="s">
        <v>610</v>
      </c>
      <c r="H124" s="11" t="str">
        <f>IFERROR(VLOOKUP(G124,'[10]Riesgos de gestión'!$L$22:$M$55,2,0),0)</f>
        <v>Demoras en la causación del canon superficiario</v>
      </c>
      <c r="I124" s="48" t="s">
        <v>611</v>
      </c>
      <c r="J124" s="48" t="s">
        <v>587</v>
      </c>
      <c r="K124" s="48" t="s">
        <v>612</v>
      </c>
      <c r="L124" s="249"/>
      <c r="M124" s="34"/>
      <c r="N124" s="31"/>
      <c r="O124" s="7"/>
      <c r="P124" s="7"/>
      <c r="Q124" s="63"/>
      <c r="R124" s="228"/>
    </row>
    <row r="125" spans="1:18" ht="64.5" customHeight="1">
      <c r="A125" s="156"/>
      <c r="B125" s="156"/>
      <c r="C125" s="156"/>
      <c r="D125" s="156"/>
      <c r="E125" s="156"/>
      <c r="F125" s="227"/>
      <c r="G125" s="149" t="s">
        <v>613</v>
      </c>
      <c r="H125" s="11" t="str">
        <f>IFERROR(VLOOKUP(G125,'[10]Riesgos de gestión'!$L$22:$M$55,2,0),0)</f>
        <v>Pago recibidos por otras contraprestaciones económicas sin identificar</v>
      </c>
      <c r="I125" s="48" t="s">
        <v>614</v>
      </c>
      <c r="J125" s="48" t="s">
        <v>587</v>
      </c>
      <c r="K125" s="48" t="s">
        <v>615</v>
      </c>
      <c r="L125" s="249"/>
      <c r="M125" s="34"/>
      <c r="N125" s="31"/>
      <c r="O125" s="7"/>
      <c r="P125" s="7"/>
      <c r="Q125" s="63"/>
      <c r="R125" s="228"/>
    </row>
    <row r="126" spans="1:18" ht="64.5" customHeight="1">
      <c r="A126" s="156">
        <v>40</v>
      </c>
      <c r="B126" s="156" t="s">
        <v>31</v>
      </c>
      <c r="C126" s="156" t="s">
        <v>582</v>
      </c>
      <c r="D126" s="156" t="s">
        <v>583</v>
      </c>
      <c r="E126" s="156" t="s">
        <v>616</v>
      </c>
      <c r="F126" s="227" t="s">
        <v>617</v>
      </c>
      <c r="G126" s="149" t="s">
        <v>618</v>
      </c>
      <c r="H126" s="11" t="str">
        <f>IFERROR(VLOOKUP(G126,'[10]Riesgos de gestión'!$L$22:$M$55,2,0),0)</f>
        <v>Errores en la caracterización de la cartera</v>
      </c>
      <c r="I126" s="48" t="s">
        <v>619</v>
      </c>
      <c r="J126" s="48" t="s">
        <v>620</v>
      </c>
      <c r="K126" s="48" t="s">
        <v>621</v>
      </c>
      <c r="L126" s="170" t="s">
        <v>40</v>
      </c>
      <c r="M126" s="34" t="s">
        <v>441</v>
      </c>
      <c r="N126" s="31" t="str">
        <f>IFERROR(VLOOKUP(M126,'[10]Riesgos de gestión'!$D$10:$E$17,2,0),0)</f>
        <v>Potenciales responsabilidades disciplinarias, fiscales o penales</v>
      </c>
      <c r="O126" s="13" t="s">
        <v>622</v>
      </c>
      <c r="P126" s="14" t="s">
        <v>591</v>
      </c>
      <c r="Q126" s="13" t="s">
        <v>623</v>
      </c>
      <c r="R126" s="167" t="s">
        <v>45</v>
      </c>
    </row>
    <row r="127" spans="1:18" ht="64.5" customHeight="1">
      <c r="A127" s="156"/>
      <c r="B127" s="156"/>
      <c r="C127" s="156"/>
      <c r="D127" s="156"/>
      <c r="E127" s="156"/>
      <c r="F127" s="227"/>
      <c r="G127" s="149"/>
      <c r="H127" s="11"/>
      <c r="I127" s="48"/>
      <c r="J127" s="48"/>
      <c r="K127" s="48"/>
      <c r="L127" s="170"/>
      <c r="M127" s="34" t="s">
        <v>607</v>
      </c>
      <c r="N127" s="31" t="str">
        <f>IFERROR(VLOOKUP(M127,'[10]Riesgos de gestión'!$D$10:$E$17,2,0),0)</f>
        <v>Afectación de la captación de las regalías y contraprestaciones económicas a favor del Estado</v>
      </c>
      <c r="O127" s="63" t="s">
        <v>608</v>
      </c>
      <c r="P127" s="66" t="s">
        <v>591</v>
      </c>
      <c r="Q127" s="63" t="s">
        <v>609</v>
      </c>
      <c r="R127" s="167"/>
    </row>
    <row r="128" spans="1:18" ht="64.5" customHeight="1">
      <c r="A128" s="156">
        <v>41</v>
      </c>
      <c r="B128" s="156" t="s">
        <v>31</v>
      </c>
      <c r="C128" s="156" t="s">
        <v>582</v>
      </c>
      <c r="D128" s="156" t="s">
        <v>583</v>
      </c>
      <c r="E128" s="156" t="s">
        <v>624</v>
      </c>
      <c r="F128" s="227" t="str">
        <f>IFERROR(VLOOKUP(E128,'[10]Riesgos de gestión'!$C$60:$D$81,2,0),0)</f>
        <v>Inoportunidad en los tramites de solicitud de visto bueno a la exportación de minerales a través de la Ventanilla Única de Comercio Exterior - VUCE</v>
      </c>
      <c r="G128" s="149" t="s">
        <v>625</v>
      </c>
      <c r="H128" s="48" t="str">
        <f>IFERROR(VLOOKUP(G128,'[10]Riesgos de gestión'!$L$22:$M$55,2,0),0)</f>
        <v>Errores en la verificación de documentos entregados para visto bueno VUCE</v>
      </c>
      <c r="I128" s="48" t="s">
        <v>626</v>
      </c>
      <c r="J128" s="48" t="s">
        <v>627</v>
      </c>
      <c r="K128" s="48" t="s">
        <v>628</v>
      </c>
      <c r="L128" s="170" t="s">
        <v>40</v>
      </c>
      <c r="M128" s="34" t="s">
        <v>629</v>
      </c>
      <c r="N128" s="31" t="str">
        <f>IFERROR(VLOOKUP(M128,'[10]Riesgos de gestión'!$D$10:$E$17,2,0),0)</f>
        <v>Aumento de la informalidad minera o aumento de la cultura de incumplimiento de obligaciones mineras</v>
      </c>
      <c r="O128" s="63" t="s">
        <v>630</v>
      </c>
      <c r="P128" s="66" t="s">
        <v>631</v>
      </c>
      <c r="Q128" s="63" t="s">
        <v>609</v>
      </c>
      <c r="R128" s="167" t="s">
        <v>45</v>
      </c>
    </row>
    <row r="129" spans="1:18" ht="64.5" customHeight="1">
      <c r="A129" s="156"/>
      <c r="B129" s="156"/>
      <c r="C129" s="156"/>
      <c r="D129" s="156"/>
      <c r="E129" s="156"/>
      <c r="F129" s="227"/>
      <c r="G129" s="149" t="s">
        <v>632</v>
      </c>
      <c r="H129" s="48" t="str">
        <f>IFERROR(VLOOKUP(G129,'[10]Riesgos de gestión'!$L$22:$M$55,2,0),0)</f>
        <v>Plataforma VUCE indisponible para generar el visto bueno</v>
      </c>
      <c r="I129" s="48" t="s">
        <v>633</v>
      </c>
      <c r="J129" s="48" t="s">
        <v>627</v>
      </c>
      <c r="K129" s="48" t="s">
        <v>634</v>
      </c>
      <c r="L129" s="170"/>
      <c r="M129" s="34"/>
      <c r="N129" s="31"/>
      <c r="O129" s="7"/>
      <c r="P129" s="7"/>
      <c r="Q129" s="63"/>
      <c r="R129" s="167"/>
    </row>
    <row r="130" spans="1:18" ht="64.5" customHeight="1">
      <c r="A130" s="156"/>
      <c r="B130" s="156"/>
      <c r="C130" s="156"/>
      <c r="D130" s="156"/>
      <c r="E130" s="156"/>
      <c r="F130" s="227"/>
      <c r="G130" s="149" t="s">
        <v>635</v>
      </c>
      <c r="H130" s="11" t="str">
        <f>IFERROR(VLOOKUP(G130,'[10]Riesgos de gestión'!$L$22:$M$55,2,0),0)</f>
        <v>Incumplimiento de los requisitos para visto bueno VUCE</v>
      </c>
      <c r="I130" s="48" t="s">
        <v>636</v>
      </c>
      <c r="J130" s="48" t="s">
        <v>627</v>
      </c>
      <c r="K130" s="48" t="s">
        <v>637</v>
      </c>
      <c r="L130" s="170"/>
      <c r="M130" s="34"/>
      <c r="N130" s="31"/>
      <c r="O130" s="31"/>
      <c r="P130" s="31"/>
      <c r="Q130" s="15"/>
      <c r="R130" s="167"/>
    </row>
    <row r="131" spans="1:18" ht="64.5" customHeight="1">
      <c r="A131" s="199">
        <v>42</v>
      </c>
      <c r="B131" s="199" t="s">
        <v>31</v>
      </c>
      <c r="C131" s="199" t="s">
        <v>582</v>
      </c>
      <c r="D131" s="199" t="s">
        <v>583</v>
      </c>
      <c r="E131" s="199" t="s">
        <v>638</v>
      </c>
      <c r="F131" s="202" t="str">
        <f>IFERROR(VLOOKUP(E131,'[10]Riesgos de gestión'!$C$60:$D$81,2,0),0)</f>
        <v xml:space="preserve">Inoportunidad en las evaluaciones para la inscprición en Registro Unico de Comercializadores de Minerales - RUCOM </v>
      </c>
      <c r="G131" s="149" t="s">
        <v>639</v>
      </c>
      <c r="H131" s="48" t="str">
        <f>IFERROR(VLOOKUP(G131,'[10]Riesgos de gestión'!$L$22:$M$55,2,0),0)</f>
        <v>Incumplimiento y/o extemporaneidad de los requisitos para inscripción en RUCOM</v>
      </c>
      <c r="I131" s="48" t="s">
        <v>640</v>
      </c>
      <c r="J131" s="48" t="s">
        <v>627</v>
      </c>
      <c r="K131" s="48" t="s">
        <v>641</v>
      </c>
      <c r="L131" s="249" t="s">
        <v>64</v>
      </c>
      <c r="M131" s="34" t="s">
        <v>642</v>
      </c>
      <c r="N131" s="31" t="str">
        <f>IFERROR(VLOOKUP(M131,'[10]Riesgos de gestión'!$D$10:$E$17,2,0),0)</f>
        <v>Interrupción del proceso de comercialización y exportación de minerales</v>
      </c>
      <c r="O131" s="63" t="s">
        <v>643</v>
      </c>
      <c r="P131" s="63" t="s">
        <v>644</v>
      </c>
      <c r="Q131" s="63" t="s">
        <v>592</v>
      </c>
      <c r="R131" s="235" t="s">
        <v>40</v>
      </c>
    </row>
    <row r="132" spans="1:18" ht="64.5" customHeight="1" thickBot="1">
      <c r="A132" s="200"/>
      <c r="B132" s="200"/>
      <c r="C132" s="200"/>
      <c r="D132" s="200"/>
      <c r="E132" s="200"/>
      <c r="F132" s="203"/>
      <c r="G132" s="150" t="s">
        <v>645</v>
      </c>
      <c r="H132" s="48" t="str">
        <f>IFERROR(VLOOKUP(G132,'[10]Riesgos de gestión'!$L$22:$M$55,2,0),0)</f>
        <v>Fallas en la plataforma RUCOM</v>
      </c>
      <c r="I132" s="48" t="s">
        <v>646</v>
      </c>
      <c r="J132" s="48" t="s">
        <v>627</v>
      </c>
      <c r="K132" s="48" t="s">
        <v>602</v>
      </c>
      <c r="L132" s="249"/>
      <c r="M132" s="34"/>
      <c r="N132" s="31"/>
      <c r="O132" s="7"/>
      <c r="P132" s="7"/>
      <c r="Q132" s="63"/>
      <c r="R132" s="261"/>
    </row>
    <row r="133" spans="1:18" ht="110.25">
      <c r="A133" s="165">
        <v>43</v>
      </c>
      <c r="B133" s="165" t="s">
        <v>31</v>
      </c>
      <c r="C133" s="240" t="s">
        <v>582</v>
      </c>
      <c r="D133" s="240" t="s">
        <v>647</v>
      </c>
      <c r="E133" s="156" t="s">
        <v>648</v>
      </c>
      <c r="F133" s="227" t="str">
        <f>IFERROR(VLOOKUP(E133,'[11]Riesgos de gestión'!$C$78:$D$124,2,0),0)</f>
        <v>Desactualización de la realidad jurídica del Título Minero</v>
      </c>
      <c r="G133" s="145" t="s">
        <v>649</v>
      </c>
      <c r="H133" s="16" t="s">
        <v>650</v>
      </c>
      <c r="I133" s="23" t="s">
        <v>651</v>
      </c>
      <c r="J133" s="23" t="s">
        <v>652</v>
      </c>
      <c r="K133" s="23" t="s">
        <v>653</v>
      </c>
      <c r="L133" s="316" t="s">
        <v>40</v>
      </c>
      <c r="M133" s="32" t="s">
        <v>607</v>
      </c>
      <c r="N133" s="40" t="s">
        <v>654</v>
      </c>
      <c r="O133" s="60" t="s">
        <v>655</v>
      </c>
      <c r="P133" s="60" t="s">
        <v>656</v>
      </c>
      <c r="Q133" s="60" t="s">
        <v>657</v>
      </c>
      <c r="R133" s="333" t="s">
        <v>45</v>
      </c>
    </row>
    <row r="134" spans="1:18" ht="63">
      <c r="A134" s="165"/>
      <c r="B134" s="165"/>
      <c r="C134" s="240"/>
      <c r="D134" s="240"/>
      <c r="E134" s="156"/>
      <c r="F134" s="227"/>
      <c r="G134" s="145" t="s">
        <v>658</v>
      </c>
      <c r="H134" s="16" t="s">
        <v>659</v>
      </c>
      <c r="I134" s="16" t="s">
        <v>660</v>
      </c>
      <c r="J134" s="16" t="s">
        <v>661</v>
      </c>
      <c r="K134" s="16" t="s">
        <v>662</v>
      </c>
      <c r="L134" s="254"/>
      <c r="M134" s="44" t="s">
        <v>663</v>
      </c>
      <c r="N134" s="48" t="s">
        <v>664</v>
      </c>
      <c r="O134" s="30" t="s">
        <v>665</v>
      </c>
      <c r="P134" s="30" t="s">
        <v>666</v>
      </c>
      <c r="Q134" s="30" t="s">
        <v>667</v>
      </c>
      <c r="R134" s="167"/>
    </row>
    <row r="135" spans="1:18" ht="63">
      <c r="A135" s="165"/>
      <c r="B135" s="165"/>
      <c r="C135" s="240"/>
      <c r="D135" s="240"/>
      <c r="E135" s="156"/>
      <c r="F135" s="227"/>
      <c r="G135" s="172" t="s">
        <v>668</v>
      </c>
      <c r="H135" s="258" t="str">
        <f>IFERROR(VLOOKUP(G135,'[11]Riesgos de gestión'!$L$29:$M$73,2,0),0)</f>
        <v>Demoras en el proceso de notificaciones</v>
      </c>
      <c r="I135" s="16" t="s">
        <v>669</v>
      </c>
      <c r="J135" s="16" t="s">
        <v>661</v>
      </c>
      <c r="K135" s="16" t="s">
        <v>670</v>
      </c>
      <c r="L135" s="254"/>
      <c r="M135" s="44" t="s">
        <v>663</v>
      </c>
      <c r="N135" s="48" t="s">
        <v>664</v>
      </c>
      <c r="O135" s="48" t="s">
        <v>665</v>
      </c>
      <c r="P135" s="48" t="s">
        <v>666</v>
      </c>
      <c r="Q135" s="48" t="s">
        <v>667</v>
      </c>
      <c r="R135" s="167"/>
    </row>
    <row r="136" spans="1:18" ht="63">
      <c r="A136" s="165"/>
      <c r="B136" s="165"/>
      <c r="C136" s="240"/>
      <c r="D136" s="240"/>
      <c r="E136" s="156"/>
      <c r="F136" s="227"/>
      <c r="G136" s="172"/>
      <c r="H136" s="260"/>
      <c r="I136" s="16" t="s">
        <v>671</v>
      </c>
      <c r="J136" s="16" t="s">
        <v>661</v>
      </c>
      <c r="K136" s="16" t="s">
        <v>670</v>
      </c>
      <c r="L136" s="317"/>
      <c r="M136" s="44" t="s">
        <v>663</v>
      </c>
      <c r="N136" s="48" t="s">
        <v>664</v>
      </c>
      <c r="O136" s="48" t="s">
        <v>665</v>
      </c>
      <c r="P136" s="48" t="s">
        <v>666</v>
      </c>
      <c r="Q136" s="48" t="s">
        <v>667</v>
      </c>
      <c r="R136" s="174"/>
    </row>
    <row r="137" spans="1:18" ht="63">
      <c r="A137" s="165"/>
      <c r="B137" s="165"/>
      <c r="C137" s="240"/>
      <c r="D137" s="240"/>
      <c r="E137" s="156"/>
      <c r="F137" s="227"/>
      <c r="G137" s="145" t="s">
        <v>672</v>
      </c>
      <c r="H137" s="38" t="str">
        <f>IFERROR(VLOOKUP(G137,'[11]Riesgos de gestión'!$L$29:$M$73,2,0),0)</f>
        <v>Demoras de la VSCSM en el envío de  los insumos técnicos o jurídicos de los tramites compartidos para   darles continuidad</v>
      </c>
      <c r="I137" s="72" t="s">
        <v>673</v>
      </c>
      <c r="J137" s="72" t="s">
        <v>652</v>
      </c>
      <c r="K137" s="72" t="s">
        <v>670</v>
      </c>
      <c r="L137" s="317"/>
      <c r="M137" s="45" t="s">
        <v>663</v>
      </c>
      <c r="N137" s="38" t="s">
        <v>664</v>
      </c>
      <c r="O137" s="38" t="s">
        <v>665</v>
      </c>
      <c r="P137" s="38" t="s">
        <v>666</v>
      </c>
      <c r="Q137" s="38" t="s">
        <v>667</v>
      </c>
      <c r="R137" s="174"/>
    </row>
    <row r="138" spans="1:18" ht="94.5">
      <c r="A138" s="165">
        <v>44</v>
      </c>
      <c r="B138" s="165" t="s">
        <v>31</v>
      </c>
      <c r="C138" s="156" t="s">
        <v>582</v>
      </c>
      <c r="D138" s="165" t="s">
        <v>674</v>
      </c>
      <c r="E138" s="156" t="s">
        <v>675</v>
      </c>
      <c r="F138" s="227" t="str">
        <f>IFERROR(VLOOKUP(E138,'[12]Riesgos de gestión'!$C$102:$D$138,2,0),0)</f>
        <v>Incumplimiento de las funciones y metas misionales de fiscalización</v>
      </c>
      <c r="G138" s="149" t="s">
        <v>35</v>
      </c>
      <c r="H138" s="16" t="str">
        <f>IFERROR(VLOOKUP(G138,'[12]Riesgos de gestión'!$L$23:$M$52,2,0),0)</f>
        <v>Falta de personal, recursos y condiciones en el territorio para cumplir con la función</v>
      </c>
      <c r="I138" s="30" t="s">
        <v>676</v>
      </c>
      <c r="J138" s="30" t="s">
        <v>677</v>
      </c>
      <c r="K138" s="30" t="s">
        <v>678</v>
      </c>
      <c r="L138" s="249" t="s">
        <v>64</v>
      </c>
      <c r="M138" s="34" t="s">
        <v>441</v>
      </c>
      <c r="N138" s="47" t="s">
        <v>679</v>
      </c>
      <c r="O138" s="13" t="s">
        <v>622</v>
      </c>
      <c r="P138" s="7" t="s">
        <v>680</v>
      </c>
      <c r="Q138" s="13" t="s">
        <v>623</v>
      </c>
      <c r="R138" s="167" t="s">
        <v>45</v>
      </c>
    </row>
    <row r="139" spans="1:18" ht="110.25">
      <c r="A139" s="165"/>
      <c r="B139" s="165"/>
      <c r="C139" s="156"/>
      <c r="D139" s="165"/>
      <c r="E139" s="156"/>
      <c r="F139" s="227"/>
      <c r="G139" s="229" t="s">
        <v>681</v>
      </c>
      <c r="H139" s="230" t="str">
        <f>IFERROR(VLOOKUP(G139,'[12]Riesgos de gestión'!$L$23:$M$52,2,0),0)</f>
        <v>Incumplimiento del procedimiento establecido para la evaluación documental</v>
      </c>
      <c r="I139" s="224" t="s">
        <v>682</v>
      </c>
      <c r="J139" s="224" t="s">
        <v>683</v>
      </c>
      <c r="K139" s="224" t="s">
        <v>684</v>
      </c>
      <c r="L139" s="249"/>
      <c r="M139" s="156" t="s">
        <v>685</v>
      </c>
      <c r="N139" s="246" t="s">
        <v>686</v>
      </c>
      <c r="O139" s="7" t="s">
        <v>687</v>
      </c>
      <c r="P139" s="7" t="s">
        <v>688</v>
      </c>
      <c r="Q139" s="7" t="s">
        <v>657</v>
      </c>
      <c r="R139" s="167"/>
    </row>
    <row r="140" spans="1:18" ht="126">
      <c r="A140" s="165"/>
      <c r="B140" s="165"/>
      <c r="C140" s="156"/>
      <c r="D140" s="165"/>
      <c r="E140" s="156"/>
      <c r="F140" s="227"/>
      <c r="G140" s="229"/>
      <c r="H140" s="230"/>
      <c r="I140" s="224"/>
      <c r="J140" s="224"/>
      <c r="K140" s="224"/>
      <c r="L140" s="249"/>
      <c r="M140" s="156"/>
      <c r="N140" s="246"/>
      <c r="O140" s="7" t="s">
        <v>689</v>
      </c>
      <c r="P140" s="7" t="s">
        <v>690</v>
      </c>
      <c r="Q140" s="7" t="s">
        <v>691</v>
      </c>
      <c r="R140" s="167"/>
    </row>
    <row r="141" spans="1:18" ht="94.5">
      <c r="A141" s="165">
        <v>45</v>
      </c>
      <c r="B141" s="165" t="s">
        <v>31</v>
      </c>
      <c r="C141" s="156" t="s">
        <v>582</v>
      </c>
      <c r="D141" s="165" t="s">
        <v>674</v>
      </c>
      <c r="E141" s="156" t="s">
        <v>692</v>
      </c>
      <c r="F141" s="227" t="str">
        <f>IFERROR(VLOOKUP(E141,'[12]Riesgos de gestión'!$C$102:$D$138,2,0),0)</f>
        <v>Inadecuada programación y ejecución de las inspecciones de campo que impidan la detección de incumplimiento por parte del titular minero en las obligaciones del decreto de seguridad e higiene minera; obligaciones de inversión social; y obligaciones técnicas y jurídicas.</v>
      </c>
      <c r="G141" s="149" t="s">
        <v>693</v>
      </c>
      <c r="H141" s="16" t="str">
        <f>IFERROR(VLOOKUP(G141,'[12]Riesgos de gestión'!$L$23:$M$52,2,0),0)</f>
        <v>Fuerza mayor o caso fortuito que impidan la realización de la inspección de campo</v>
      </c>
      <c r="I141" s="30" t="s">
        <v>694</v>
      </c>
      <c r="J141" s="30" t="s">
        <v>695</v>
      </c>
      <c r="K141" s="30" t="s">
        <v>696</v>
      </c>
      <c r="L141" s="249" t="s">
        <v>64</v>
      </c>
      <c r="M141" s="34" t="s">
        <v>441</v>
      </c>
      <c r="N141" s="47" t="s">
        <v>679</v>
      </c>
      <c r="O141" s="13" t="s">
        <v>622</v>
      </c>
      <c r="P141" s="7" t="s">
        <v>680</v>
      </c>
      <c r="Q141" s="13" t="s">
        <v>623</v>
      </c>
      <c r="R141" s="167" t="s">
        <v>45</v>
      </c>
    </row>
    <row r="142" spans="1:18" ht="110.25">
      <c r="A142" s="165"/>
      <c r="B142" s="165"/>
      <c r="C142" s="156"/>
      <c r="D142" s="165"/>
      <c r="E142" s="156"/>
      <c r="F142" s="227"/>
      <c r="G142" s="229" t="s">
        <v>697</v>
      </c>
      <c r="H142" s="230" t="str">
        <f>IFERROR(VLOOKUP(G142,'[12]Riesgos de gestión'!$L$23:$M$52,2,0),0)</f>
        <v>Recurso humano sin los conocimientos suficientes</v>
      </c>
      <c r="I142" s="30" t="s">
        <v>698</v>
      </c>
      <c r="J142" s="30" t="s">
        <v>699</v>
      </c>
      <c r="K142" s="30" t="s">
        <v>700</v>
      </c>
      <c r="L142" s="249"/>
      <c r="M142" s="156" t="s">
        <v>685</v>
      </c>
      <c r="N142" s="246" t="s">
        <v>686</v>
      </c>
      <c r="O142" s="7" t="s">
        <v>687</v>
      </c>
      <c r="P142" s="7" t="s">
        <v>688</v>
      </c>
      <c r="Q142" s="7" t="s">
        <v>657</v>
      </c>
      <c r="R142" s="167"/>
    </row>
    <row r="143" spans="1:18" ht="126">
      <c r="A143" s="165"/>
      <c r="B143" s="165"/>
      <c r="C143" s="156"/>
      <c r="D143" s="165"/>
      <c r="E143" s="156"/>
      <c r="F143" s="227"/>
      <c r="G143" s="229"/>
      <c r="H143" s="230"/>
      <c r="I143" s="30" t="s">
        <v>701</v>
      </c>
      <c r="J143" s="30" t="s">
        <v>702</v>
      </c>
      <c r="K143" s="30" t="s">
        <v>703</v>
      </c>
      <c r="L143" s="249"/>
      <c r="M143" s="156"/>
      <c r="N143" s="246"/>
      <c r="O143" s="7" t="s">
        <v>689</v>
      </c>
      <c r="P143" s="7" t="s">
        <v>690</v>
      </c>
      <c r="Q143" s="7" t="s">
        <v>691</v>
      </c>
      <c r="R143" s="167"/>
    </row>
    <row r="144" spans="1:18" ht="157.5">
      <c r="A144" s="165"/>
      <c r="B144" s="165"/>
      <c r="C144" s="156"/>
      <c r="D144" s="165"/>
      <c r="E144" s="156"/>
      <c r="F144" s="227"/>
      <c r="G144" s="229" t="s">
        <v>704</v>
      </c>
      <c r="H144" s="230" t="str">
        <f>IFERROR(VLOOKUP(G144,'[12]Riesgos de gestión'!$L$23:$M$52,2,0),0)</f>
        <v>Debilidades en la implementación del procedimiento que impidan detectar o identificar no conformidades en los aspectos técnicos, ambientales, de seguridad e higiene minera en los títulos mineros</v>
      </c>
      <c r="I144" s="30" t="s">
        <v>705</v>
      </c>
      <c r="J144" s="30" t="s">
        <v>706</v>
      </c>
      <c r="K144" s="30" t="s">
        <v>707</v>
      </c>
      <c r="L144" s="249"/>
      <c r="M144" s="34" t="s">
        <v>708</v>
      </c>
      <c r="N144" s="47" t="s">
        <v>709</v>
      </c>
      <c r="O144" s="7" t="s">
        <v>710</v>
      </c>
      <c r="P144" s="7" t="s">
        <v>688</v>
      </c>
      <c r="Q144" s="7" t="s">
        <v>711</v>
      </c>
      <c r="R144" s="167"/>
    </row>
    <row r="145" spans="1:18" ht="31.5">
      <c r="A145" s="165"/>
      <c r="B145" s="165"/>
      <c r="C145" s="156"/>
      <c r="D145" s="165"/>
      <c r="E145" s="156"/>
      <c r="F145" s="227"/>
      <c r="G145" s="229"/>
      <c r="H145" s="230"/>
      <c r="I145" s="30" t="s">
        <v>712</v>
      </c>
      <c r="J145" s="30" t="s">
        <v>713</v>
      </c>
      <c r="K145" s="30" t="s">
        <v>714</v>
      </c>
      <c r="L145" s="249"/>
      <c r="M145" s="15"/>
      <c r="N145" s="15"/>
      <c r="O145" s="63"/>
      <c r="P145" s="63"/>
      <c r="Q145" s="63"/>
      <c r="R145" s="167"/>
    </row>
    <row r="146" spans="1:18" ht="31.5">
      <c r="A146" s="165"/>
      <c r="B146" s="165"/>
      <c r="C146" s="156"/>
      <c r="D146" s="165"/>
      <c r="E146" s="156"/>
      <c r="F146" s="227"/>
      <c r="G146" s="229" t="s">
        <v>715</v>
      </c>
      <c r="H146" s="230" t="str">
        <f>IFERROR(VLOOKUP(G146,'[12]Riesgos de gestión'!$L$23:$M$52,2,0),0)</f>
        <v>Cambios en la programación y ejecución de las inspecciones de campo</v>
      </c>
      <c r="I146" s="30" t="s">
        <v>716</v>
      </c>
      <c r="J146" s="30" t="s">
        <v>717</v>
      </c>
      <c r="K146" s="30" t="s">
        <v>718</v>
      </c>
      <c r="L146" s="249"/>
      <c r="M146" s="15"/>
      <c r="N146" s="15"/>
      <c r="O146" s="63"/>
      <c r="P146" s="63"/>
      <c r="Q146" s="63"/>
      <c r="R146" s="167"/>
    </row>
    <row r="147" spans="1:18" ht="31.5">
      <c r="A147" s="165"/>
      <c r="B147" s="165"/>
      <c r="C147" s="156"/>
      <c r="D147" s="165"/>
      <c r="E147" s="156"/>
      <c r="F147" s="227"/>
      <c r="G147" s="229"/>
      <c r="H147" s="230"/>
      <c r="I147" s="30" t="s">
        <v>719</v>
      </c>
      <c r="J147" s="30" t="s">
        <v>717</v>
      </c>
      <c r="K147" s="30" t="s">
        <v>720</v>
      </c>
      <c r="L147" s="249"/>
      <c r="M147" s="15"/>
      <c r="N147" s="15"/>
      <c r="O147" s="7"/>
      <c r="P147" s="7"/>
      <c r="Q147" s="7"/>
      <c r="R147" s="167"/>
    </row>
    <row r="148" spans="1:18" ht="31.5">
      <c r="A148" s="165"/>
      <c r="B148" s="165"/>
      <c r="C148" s="156"/>
      <c r="D148" s="165"/>
      <c r="E148" s="156"/>
      <c r="F148" s="227"/>
      <c r="G148" s="229"/>
      <c r="H148" s="230"/>
      <c r="I148" s="30" t="s">
        <v>721</v>
      </c>
      <c r="J148" s="30" t="s">
        <v>717</v>
      </c>
      <c r="K148" s="30" t="s">
        <v>722</v>
      </c>
      <c r="L148" s="249"/>
      <c r="M148" s="15"/>
      <c r="N148" s="15"/>
      <c r="O148" s="7"/>
      <c r="P148" s="62"/>
      <c r="Q148" s="7"/>
      <c r="R148" s="167"/>
    </row>
    <row r="149" spans="1:18" ht="94.5">
      <c r="A149" s="165">
        <v>46</v>
      </c>
      <c r="B149" s="165" t="s">
        <v>31</v>
      </c>
      <c r="C149" s="156" t="s">
        <v>582</v>
      </c>
      <c r="D149" s="165" t="s">
        <v>674</v>
      </c>
      <c r="E149" s="156" t="s">
        <v>723</v>
      </c>
      <c r="F149" s="227" t="s">
        <v>724</v>
      </c>
      <c r="G149" s="149" t="s">
        <v>725</v>
      </c>
      <c r="H149" s="16" t="s">
        <v>726</v>
      </c>
      <c r="I149" s="30" t="s">
        <v>727</v>
      </c>
      <c r="J149" s="30" t="s">
        <v>713</v>
      </c>
      <c r="K149" s="30" t="s">
        <v>728</v>
      </c>
      <c r="L149" s="170" t="s">
        <v>40</v>
      </c>
      <c r="M149" s="34" t="s">
        <v>441</v>
      </c>
      <c r="N149" s="47" t="s">
        <v>679</v>
      </c>
      <c r="O149" s="13" t="s">
        <v>622</v>
      </c>
      <c r="P149" s="7" t="s">
        <v>680</v>
      </c>
      <c r="Q149" s="13" t="s">
        <v>623</v>
      </c>
      <c r="R149" s="167" t="s">
        <v>45</v>
      </c>
    </row>
    <row r="150" spans="1:18" ht="78.75">
      <c r="A150" s="165"/>
      <c r="B150" s="165"/>
      <c r="C150" s="156"/>
      <c r="D150" s="165"/>
      <c r="E150" s="156"/>
      <c r="F150" s="227"/>
      <c r="G150" s="229" t="s">
        <v>729</v>
      </c>
      <c r="H150" s="230" t="s">
        <v>730</v>
      </c>
      <c r="I150" s="30" t="s">
        <v>731</v>
      </c>
      <c r="J150" s="30" t="s">
        <v>706</v>
      </c>
      <c r="K150" s="30" t="s">
        <v>707</v>
      </c>
      <c r="L150" s="170"/>
      <c r="M150" s="34" t="s">
        <v>607</v>
      </c>
      <c r="N150" s="15" t="s">
        <v>732</v>
      </c>
      <c r="O150" s="7" t="s">
        <v>733</v>
      </c>
      <c r="P150" s="7" t="s">
        <v>680</v>
      </c>
      <c r="Q150" s="7" t="s">
        <v>97</v>
      </c>
      <c r="R150" s="167"/>
    </row>
    <row r="151" spans="1:18" ht="88.5" customHeight="1">
      <c r="A151" s="165"/>
      <c r="B151" s="165"/>
      <c r="C151" s="156"/>
      <c r="D151" s="165"/>
      <c r="E151" s="156"/>
      <c r="F151" s="227"/>
      <c r="G151" s="229"/>
      <c r="H151" s="230"/>
      <c r="I151" s="30" t="s">
        <v>712</v>
      </c>
      <c r="J151" s="30" t="s">
        <v>713</v>
      </c>
      <c r="K151" s="30" t="s">
        <v>714</v>
      </c>
      <c r="L151" s="170"/>
      <c r="M151" s="15"/>
      <c r="N151" s="15"/>
      <c r="O151" s="7"/>
      <c r="P151" s="7"/>
      <c r="Q151" s="7"/>
      <c r="R151" s="167"/>
    </row>
    <row r="152" spans="1:18" ht="99.75" customHeight="1">
      <c r="A152" s="165"/>
      <c r="B152" s="165"/>
      <c r="C152" s="156"/>
      <c r="D152" s="165"/>
      <c r="E152" s="156"/>
      <c r="F152" s="227"/>
      <c r="G152" s="149" t="s">
        <v>734</v>
      </c>
      <c r="H152" s="16" t="s">
        <v>735</v>
      </c>
      <c r="I152" s="48" t="s">
        <v>736</v>
      </c>
      <c r="J152" s="30" t="s">
        <v>737</v>
      </c>
      <c r="K152" s="30" t="s">
        <v>738</v>
      </c>
      <c r="L152" s="170"/>
      <c r="M152" s="34"/>
      <c r="N152" s="31"/>
      <c r="O152" s="7"/>
      <c r="P152" s="7"/>
      <c r="Q152" s="7"/>
      <c r="R152" s="167"/>
    </row>
    <row r="153" spans="1:18" ht="110.25">
      <c r="A153" s="31">
        <v>47</v>
      </c>
      <c r="B153" s="31" t="s">
        <v>31</v>
      </c>
      <c r="C153" s="34" t="s">
        <v>582</v>
      </c>
      <c r="D153" s="31" t="s">
        <v>674</v>
      </c>
      <c r="E153" s="34" t="s">
        <v>739</v>
      </c>
      <c r="F153" s="56" t="s">
        <v>740</v>
      </c>
      <c r="G153" s="149" t="s">
        <v>111</v>
      </c>
      <c r="H153" s="16" t="s">
        <v>741</v>
      </c>
      <c r="I153" s="30" t="s">
        <v>742</v>
      </c>
      <c r="J153" s="30" t="s">
        <v>743</v>
      </c>
      <c r="K153" s="30" t="s">
        <v>744</v>
      </c>
      <c r="L153" s="43" t="s">
        <v>40</v>
      </c>
      <c r="M153" s="15" t="s">
        <v>745</v>
      </c>
      <c r="N153" s="7" t="s">
        <v>746</v>
      </c>
      <c r="O153" s="7" t="s">
        <v>687</v>
      </c>
      <c r="P153" s="7" t="s">
        <v>688</v>
      </c>
      <c r="Q153" s="7" t="s">
        <v>657</v>
      </c>
      <c r="R153" s="51" t="s">
        <v>45</v>
      </c>
    </row>
    <row r="154" spans="1:18" ht="63">
      <c r="A154" s="156">
        <v>48</v>
      </c>
      <c r="B154" s="156" t="s">
        <v>31</v>
      </c>
      <c r="C154" s="156" t="s">
        <v>747</v>
      </c>
      <c r="D154" s="156" t="s">
        <v>748</v>
      </c>
      <c r="E154" s="156" t="s">
        <v>749</v>
      </c>
      <c r="F154" s="227" t="str">
        <f>IFERROR(VLOOKUP(E154,'[13]Riesgos de gestión'!$C$159:$D$175,2,0),0)</f>
        <v xml:space="preserve">Ausencia de identificación de riesgos y medidas preventivas y de seguridad  </v>
      </c>
      <c r="G154" s="149" t="s">
        <v>734</v>
      </c>
      <c r="H154" s="11" t="str">
        <f>IFERROR(VLOOKUP(G154,'[13]Riesgos de gestión'!$L$23:$M$154,2,0),0)</f>
        <v xml:space="preserve">Falta de capacidad operativa y de disponibilidad de recursos para realizar las visitas </v>
      </c>
      <c r="I154" s="30" t="s">
        <v>750</v>
      </c>
      <c r="J154" s="29" t="s">
        <v>751</v>
      </c>
      <c r="K154" s="30" t="s">
        <v>752</v>
      </c>
      <c r="L154" s="170" t="s">
        <v>40</v>
      </c>
      <c r="M154" s="165" t="s">
        <v>753</v>
      </c>
      <c r="N154" s="165" t="str">
        <f>IFERROR(VLOOKUP(M154,'[13]Riesgos de gestión'!$D$9:$E$17,2,0),0)</f>
        <v>Aumento de la probabilidad de ocurrencia de accidentes</v>
      </c>
      <c r="O154" s="7" t="s">
        <v>754</v>
      </c>
      <c r="P154" s="62" t="s">
        <v>751</v>
      </c>
      <c r="Q154" s="7" t="s">
        <v>755</v>
      </c>
      <c r="R154" s="167" t="s">
        <v>45</v>
      </c>
    </row>
    <row r="155" spans="1:18" ht="63">
      <c r="A155" s="156"/>
      <c r="B155" s="156"/>
      <c r="C155" s="156"/>
      <c r="D155" s="156"/>
      <c r="E155" s="156"/>
      <c r="F155" s="227"/>
      <c r="G155" s="149" t="s">
        <v>697</v>
      </c>
      <c r="H155" s="11">
        <f>IFERROR(VLOOKUP(G155,'[13]Riesgos de gestión'!$L$23:$M$154,2,0),0)</f>
        <v>0</v>
      </c>
      <c r="I155" s="68" t="s">
        <v>756</v>
      </c>
      <c r="J155" s="68" t="s">
        <v>757</v>
      </c>
      <c r="K155" s="19" t="s">
        <v>758</v>
      </c>
      <c r="L155" s="170"/>
      <c r="M155" s="165"/>
      <c r="N155" s="165"/>
      <c r="O155" s="7" t="s">
        <v>759</v>
      </c>
      <c r="P155" s="62" t="s">
        <v>751</v>
      </c>
      <c r="Q155" s="7" t="s">
        <v>760</v>
      </c>
      <c r="R155" s="167"/>
    </row>
    <row r="156" spans="1:18" ht="47.25">
      <c r="A156" s="156"/>
      <c r="B156" s="156"/>
      <c r="C156" s="156"/>
      <c r="D156" s="156"/>
      <c r="E156" s="156"/>
      <c r="F156" s="227"/>
      <c r="G156" s="149" t="s">
        <v>35</v>
      </c>
      <c r="H156" s="11" t="str">
        <f>IFERROR(VLOOKUP(G156,'[13]Riesgos de gestión'!$L$23:$M$154,2,0),0)</f>
        <v xml:space="preserve">Situaciones de orden publico, infraestructura vial u otros eventos fortuitos que impidan realizar la visita </v>
      </c>
      <c r="I156" s="68" t="s">
        <v>761</v>
      </c>
      <c r="J156" s="68" t="s">
        <v>762</v>
      </c>
      <c r="K156" s="19" t="s">
        <v>763</v>
      </c>
      <c r="L156" s="170"/>
      <c r="M156" s="31"/>
      <c r="N156" s="31"/>
      <c r="O156" s="7"/>
      <c r="P156" s="7"/>
      <c r="Q156" s="7"/>
      <c r="R156" s="167"/>
    </row>
    <row r="157" spans="1:18" ht="47.25">
      <c r="A157" s="156">
        <v>49</v>
      </c>
      <c r="B157" s="156" t="s">
        <v>31</v>
      </c>
      <c r="C157" s="156" t="s">
        <v>747</v>
      </c>
      <c r="D157" s="156" t="s">
        <v>748</v>
      </c>
      <c r="E157" s="156" t="s">
        <v>764</v>
      </c>
      <c r="F157" s="227" t="str">
        <f>IFERROR(VLOOKUP(E157,'[13]Riesgos de gestión'!$C$159:$D$175,2,0),0)</f>
        <v xml:space="preserve">
Disminución de la capacidad del personal de apoyo que atiende las emergencias, y en la promoción de la seguridad minera</v>
      </c>
      <c r="G157" s="149" t="s">
        <v>116</v>
      </c>
      <c r="H157" s="11" t="str">
        <f>IFERROR(VLOOKUP(G157,'[13]Riesgos de gestión'!$L$23:$M$154,2,0),0)</f>
        <v>Priorización de otras actividades que impiden ejecutar lo planeado, o aplazamiento de capacitaciones programadas por atención de emergencias</v>
      </c>
      <c r="I157" s="30" t="s">
        <v>765</v>
      </c>
      <c r="J157" s="30" t="s">
        <v>762</v>
      </c>
      <c r="K157" s="30" t="s">
        <v>766</v>
      </c>
      <c r="L157" s="170" t="s">
        <v>40</v>
      </c>
      <c r="M157" s="31" t="s">
        <v>767</v>
      </c>
      <c r="N157" s="31" t="s">
        <v>768</v>
      </c>
      <c r="O157" s="7" t="s">
        <v>769</v>
      </c>
      <c r="P157" s="7" t="s">
        <v>770</v>
      </c>
      <c r="Q157" s="7" t="s">
        <v>771</v>
      </c>
      <c r="R157" s="167" t="s">
        <v>45</v>
      </c>
    </row>
    <row r="158" spans="1:18" ht="31.5">
      <c r="A158" s="156"/>
      <c r="B158" s="156"/>
      <c r="C158" s="156"/>
      <c r="D158" s="156"/>
      <c r="E158" s="156"/>
      <c r="F158" s="227"/>
      <c r="G158" s="149" t="s">
        <v>46</v>
      </c>
      <c r="H158" s="11" t="str">
        <f>IFERROR(VLOOKUP(G158,'[13]Riesgos de gestión'!$L$23:$M$154,2,0),0)</f>
        <v>Falta de capacidad operativa</v>
      </c>
      <c r="I158" s="30" t="s">
        <v>772</v>
      </c>
      <c r="J158" s="30" t="s">
        <v>757</v>
      </c>
      <c r="K158" s="30" t="s">
        <v>773</v>
      </c>
      <c r="L158" s="170"/>
      <c r="M158" s="15"/>
      <c r="N158" s="15"/>
      <c r="O158" s="7"/>
      <c r="P158" s="7"/>
      <c r="Q158" s="7"/>
      <c r="R158" s="167"/>
    </row>
    <row r="159" spans="1:18" ht="63">
      <c r="A159" s="156">
        <v>50</v>
      </c>
      <c r="B159" s="156" t="s">
        <v>31</v>
      </c>
      <c r="C159" s="156" t="s">
        <v>747</v>
      </c>
      <c r="D159" s="156" t="s">
        <v>748</v>
      </c>
      <c r="E159" s="156" t="s">
        <v>774</v>
      </c>
      <c r="F159" s="227" t="str">
        <f>IFERROR(VLOOKUP(E159,'[13]Riesgos de gestión'!$C$159:$D$175,2,0),0)</f>
        <v xml:space="preserve">Indisponibilidad de equipos de seguridad y salvamento minero para atención de emergencias y cursos </v>
      </c>
      <c r="G159" s="149" t="s">
        <v>775</v>
      </c>
      <c r="H159" s="11" t="str">
        <f>IFERROR(VLOOKUP(G159,'[13]Riesgos de gestión'!$L$23:$M$154,2,0),0)</f>
        <v>Falta de insumos para hacer el mantenimiento de los equipos</v>
      </c>
      <c r="I159" s="30" t="s">
        <v>776</v>
      </c>
      <c r="J159" s="30" t="s">
        <v>777</v>
      </c>
      <c r="K159" s="30" t="s">
        <v>778</v>
      </c>
      <c r="L159" s="249" t="s">
        <v>64</v>
      </c>
      <c r="M159" s="234" t="s">
        <v>779</v>
      </c>
      <c r="N159" s="234" t="str">
        <f>IFERROR(VLOOKUP(M159,'[13]Riesgos de gestión'!$D$9:$E$17,2,0),0)</f>
        <v xml:space="preserve">Problemas en la atención de emergencias, realización de cursos y actividades de fiscalización </v>
      </c>
      <c r="O159" s="7" t="s">
        <v>780</v>
      </c>
      <c r="P159" s="7" t="s">
        <v>781</v>
      </c>
      <c r="Q159" s="7" t="s">
        <v>782</v>
      </c>
      <c r="R159" s="167" t="s">
        <v>45</v>
      </c>
    </row>
    <row r="160" spans="1:18" ht="78.75">
      <c r="A160" s="156"/>
      <c r="B160" s="156"/>
      <c r="C160" s="156"/>
      <c r="D160" s="156"/>
      <c r="E160" s="156"/>
      <c r="F160" s="227"/>
      <c r="G160" s="149" t="s">
        <v>783</v>
      </c>
      <c r="H160" s="11" t="str">
        <f>IFERROR(VLOOKUP(G160,'[13]Riesgos de gestión'!$L$23:$M$154,2,0),0)</f>
        <v>Falta de disponibilidad  de profesionales que realizan el mantenimiento de equipos de salvamento</v>
      </c>
      <c r="I160" s="48" t="s">
        <v>784</v>
      </c>
      <c r="J160" s="48" t="s">
        <v>757</v>
      </c>
      <c r="K160" s="48" t="s">
        <v>773</v>
      </c>
      <c r="L160" s="249"/>
      <c r="M160" s="234"/>
      <c r="N160" s="234"/>
      <c r="O160" s="7" t="s">
        <v>785</v>
      </c>
      <c r="P160" s="7" t="s">
        <v>786</v>
      </c>
      <c r="Q160" s="7" t="s">
        <v>787</v>
      </c>
      <c r="R160" s="167"/>
    </row>
    <row r="161" spans="1:18" ht="63">
      <c r="A161" s="156"/>
      <c r="B161" s="156"/>
      <c r="C161" s="156"/>
      <c r="D161" s="156"/>
      <c r="E161" s="156"/>
      <c r="F161" s="227"/>
      <c r="G161" s="229" t="s">
        <v>788</v>
      </c>
      <c r="H161" s="230" t="str">
        <f>IFERROR(VLOOKUP(G161,'[13]Riesgos de gestión'!$L$23:$M$154,2,0),0)</f>
        <v>Falta de conocimiento de las personas para realizar el mantenimiento</v>
      </c>
      <c r="I161" s="48" t="s">
        <v>789</v>
      </c>
      <c r="J161" s="48" t="s">
        <v>777</v>
      </c>
      <c r="K161" s="48" t="s">
        <v>790</v>
      </c>
      <c r="L161" s="249"/>
      <c r="M161" s="31" t="s">
        <v>791</v>
      </c>
      <c r="N161" s="31" t="str">
        <f>IFERROR(VLOOKUP(M161,'[13]Riesgos de gestión'!$D$9:$E$17,2,0),0)</f>
        <v>Fallas del equipo que pueda ocasionar lesiones o muerte</v>
      </c>
      <c r="O161" s="7" t="s">
        <v>792</v>
      </c>
      <c r="P161" s="7" t="s">
        <v>770</v>
      </c>
      <c r="Q161" s="7" t="s">
        <v>414</v>
      </c>
      <c r="R161" s="167"/>
    </row>
    <row r="162" spans="1:18" ht="47.25">
      <c r="A162" s="156"/>
      <c r="B162" s="156"/>
      <c r="C162" s="156"/>
      <c r="D162" s="156"/>
      <c r="E162" s="156"/>
      <c r="F162" s="227"/>
      <c r="G162" s="229"/>
      <c r="H162" s="230"/>
      <c r="I162" s="48" t="s">
        <v>793</v>
      </c>
      <c r="J162" s="48" t="s">
        <v>777</v>
      </c>
      <c r="K162" s="48" t="s">
        <v>794</v>
      </c>
      <c r="L162" s="249"/>
      <c r="M162" s="31"/>
      <c r="N162" s="31"/>
      <c r="O162" s="31"/>
      <c r="P162" s="31"/>
      <c r="Q162" s="31"/>
      <c r="R162" s="167"/>
    </row>
    <row r="163" spans="1:18" ht="78.75">
      <c r="A163" s="156">
        <v>51</v>
      </c>
      <c r="B163" s="156" t="s">
        <v>31</v>
      </c>
      <c r="C163" s="156" t="s">
        <v>747</v>
      </c>
      <c r="D163" s="156" t="s">
        <v>748</v>
      </c>
      <c r="E163" s="156" t="s">
        <v>795</v>
      </c>
      <c r="F163" s="227" t="str">
        <f>IFERROR(VLOOKUP(E163,'[13]Riesgos de gestión'!$C$159:$D$175,2,0),0)</f>
        <v>Incumplimiento de las funciones de la ANM en materia de atención de emergencias mineras</v>
      </c>
      <c r="G163" s="149" t="s">
        <v>796</v>
      </c>
      <c r="H163" s="48" t="str">
        <f>IFERROR(VLOOKUP(G163,'[13]Riesgos de gestión'!$L$23:$M$154,2,0),0)</f>
        <v>Imposibilidad de acceso del equipo de la ANM a la zona de la emergencia, y distancia considerable entre el lugar de la emergencia y la ubicación del equipo de atención</v>
      </c>
      <c r="I163" s="30" t="s">
        <v>797</v>
      </c>
      <c r="J163" s="30" t="s">
        <v>798</v>
      </c>
      <c r="K163" s="30" t="s">
        <v>799</v>
      </c>
      <c r="L163" s="249" t="s">
        <v>64</v>
      </c>
      <c r="M163" s="234" t="s">
        <v>800</v>
      </c>
      <c r="N163" s="234" t="str">
        <f>IFERROR(VLOOKUP(M163,'[13]Riesgos de gestión'!$D$9:$E$17,2,0),0)</f>
        <v>Potenciales demandas o acciones judiciales contra la ANM por fallas en el servicio</v>
      </c>
      <c r="O163" s="7" t="s">
        <v>801</v>
      </c>
      <c r="P163" s="7" t="s">
        <v>770</v>
      </c>
      <c r="Q163" s="7" t="s">
        <v>414</v>
      </c>
      <c r="R163" s="167" t="s">
        <v>45</v>
      </c>
    </row>
    <row r="164" spans="1:18" ht="63">
      <c r="A164" s="156"/>
      <c r="B164" s="156"/>
      <c r="C164" s="156"/>
      <c r="D164" s="156"/>
      <c r="E164" s="156"/>
      <c r="F164" s="227"/>
      <c r="G164" s="149" t="s">
        <v>802</v>
      </c>
      <c r="H164" s="48" t="str">
        <f>IFERROR(VLOOKUP(G164,'[13]Riesgos de gestión'!$L$23:$M$154,2,0),0)</f>
        <v>Falta de disponibilidad de los profesionales ANM y equipos para la atención de emergencias</v>
      </c>
      <c r="I164" s="30" t="s">
        <v>803</v>
      </c>
      <c r="J164" s="30" t="s">
        <v>757</v>
      </c>
      <c r="K164" s="30" t="s">
        <v>804</v>
      </c>
      <c r="L164" s="249"/>
      <c r="M164" s="234"/>
      <c r="N164" s="234"/>
      <c r="O164" s="7" t="s">
        <v>805</v>
      </c>
      <c r="P164" s="7" t="s">
        <v>770</v>
      </c>
      <c r="Q164" s="7" t="s">
        <v>806</v>
      </c>
      <c r="R164" s="167"/>
    </row>
    <row r="165" spans="1:18" ht="78.75">
      <c r="A165" s="156">
        <v>52</v>
      </c>
      <c r="B165" s="156" t="s">
        <v>31</v>
      </c>
      <c r="C165" s="156" t="s">
        <v>747</v>
      </c>
      <c r="D165" s="156" t="s">
        <v>748</v>
      </c>
      <c r="E165" s="156" t="s">
        <v>807</v>
      </c>
      <c r="F165" s="227" t="s">
        <v>808</v>
      </c>
      <c r="G165" s="149" t="s">
        <v>809</v>
      </c>
      <c r="H165" s="48" t="str">
        <f>IFERROR(VLOOKUP(G165,'[13]Riesgos de gestión'!$L$23:$M$154,2,0),0)</f>
        <v>Situaciones de orden publico, infraestructura vial u otros eventos fortuitos o técnicos;  ilicitud de la explotación durante el desarrollo de la investigación que impidan su realización.</v>
      </c>
      <c r="I165" s="77" t="s">
        <v>810</v>
      </c>
      <c r="J165" s="77" t="s">
        <v>811</v>
      </c>
      <c r="K165" s="11" t="s">
        <v>812</v>
      </c>
      <c r="L165" s="249" t="s">
        <v>64</v>
      </c>
      <c r="M165" s="234" t="s">
        <v>800</v>
      </c>
      <c r="N165" s="234" t="str">
        <f>IFERROR(VLOOKUP(M165,'[13]Riesgos de gestión'!$D$9:$E$17,2,0),0)</f>
        <v>Potenciales demandas o acciones judiciales contra la ANM por fallas en el servicio</v>
      </c>
      <c r="O165" s="7" t="s">
        <v>801</v>
      </c>
      <c r="P165" s="7" t="s">
        <v>770</v>
      </c>
      <c r="Q165" s="7" t="s">
        <v>414</v>
      </c>
      <c r="R165" s="167" t="s">
        <v>45</v>
      </c>
    </row>
    <row r="166" spans="1:18" ht="63">
      <c r="A166" s="156"/>
      <c r="B166" s="156"/>
      <c r="C166" s="156"/>
      <c r="D166" s="156"/>
      <c r="E166" s="156"/>
      <c r="F166" s="227"/>
      <c r="G166" s="149" t="s">
        <v>618</v>
      </c>
      <c r="H166" s="48" t="str">
        <f>IFERROR(VLOOKUP(G166,'[13]Riesgos de gestión'!$L$23:$M$154,2,0),0)</f>
        <v>Falta de disponibilidad de recursos financieros, humanos</v>
      </c>
      <c r="I166" s="68" t="s">
        <v>813</v>
      </c>
      <c r="J166" s="68" t="s">
        <v>762</v>
      </c>
      <c r="K166" s="19" t="s">
        <v>814</v>
      </c>
      <c r="L166" s="249"/>
      <c r="M166" s="234"/>
      <c r="N166" s="234"/>
      <c r="O166" s="7" t="s">
        <v>805</v>
      </c>
      <c r="P166" s="7" t="s">
        <v>770</v>
      </c>
      <c r="Q166" s="7" t="s">
        <v>806</v>
      </c>
      <c r="R166" s="167"/>
    </row>
    <row r="167" spans="1:18" ht="95.25" customHeight="1">
      <c r="A167" s="238">
        <v>53</v>
      </c>
      <c r="B167" s="238" t="s">
        <v>31</v>
      </c>
      <c r="C167" s="238" t="s">
        <v>747</v>
      </c>
      <c r="D167" s="238" t="s">
        <v>748</v>
      </c>
      <c r="E167" s="238" t="s">
        <v>815</v>
      </c>
      <c r="F167" s="250" t="s">
        <v>816</v>
      </c>
      <c r="G167" s="151" t="s">
        <v>817</v>
      </c>
      <c r="H167" s="79" t="s">
        <v>818</v>
      </c>
      <c r="I167" s="79" t="s">
        <v>819</v>
      </c>
      <c r="J167" s="80" t="s">
        <v>820</v>
      </c>
      <c r="K167" s="78" t="s">
        <v>821</v>
      </c>
      <c r="L167" s="251" t="s">
        <v>45</v>
      </c>
      <c r="M167" s="81" t="s">
        <v>822</v>
      </c>
      <c r="N167" s="82" t="s">
        <v>823</v>
      </c>
      <c r="O167" s="61" t="s">
        <v>824</v>
      </c>
      <c r="P167" s="61" t="s">
        <v>825</v>
      </c>
      <c r="Q167" s="61" t="s">
        <v>414</v>
      </c>
      <c r="R167" s="167" t="s">
        <v>45</v>
      </c>
    </row>
    <row r="168" spans="1:18" ht="50.25" customHeight="1">
      <c r="A168" s="189"/>
      <c r="B168" s="189"/>
      <c r="C168" s="238"/>
      <c r="D168" s="238"/>
      <c r="E168" s="189"/>
      <c r="F168" s="186"/>
      <c r="G168" s="152" t="s">
        <v>826</v>
      </c>
      <c r="H168" s="84" t="s">
        <v>827</v>
      </c>
      <c r="I168" s="84" t="s">
        <v>828</v>
      </c>
      <c r="J168" s="84" t="s">
        <v>820</v>
      </c>
      <c r="K168" s="84" t="s">
        <v>829</v>
      </c>
      <c r="L168" s="252"/>
      <c r="M168" s="71"/>
      <c r="N168" s="71"/>
      <c r="O168" s="71"/>
      <c r="P168" s="71"/>
      <c r="Q168" s="71"/>
      <c r="R168" s="174"/>
    </row>
    <row r="169" spans="1:18" ht="125.25" customHeight="1">
      <c r="A169" s="189">
        <v>54</v>
      </c>
      <c r="B169" s="189" t="s">
        <v>214</v>
      </c>
      <c r="C169" s="189" t="s">
        <v>830</v>
      </c>
      <c r="D169" s="192" t="s">
        <v>831</v>
      </c>
      <c r="E169" s="189" t="s">
        <v>832</v>
      </c>
      <c r="F169" s="186" t="s">
        <v>833</v>
      </c>
      <c r="G169" s="324" t="s">
        <v>834</v>
      </c>
      <c r="H169" s="177" t="s">
        <v>835</v>
      </c>
      <c r="I169" s="84" t="s">
        <v>836</v>
      </c>
      <c r="J169" s="84" t="s">
        <v>837</v>
      </c>
      <c r="K169" s="84" t="s">
        <v>838</v>
      </c>
      <c r="L169" s="327" t="s">
        <v>40</v>
      </c>
      <c r="M169" s="318" t="s">
        <v>839</v>
      </c>
      <c r="N169" s="320" t="s">
        <v>840</v>
      </c>
      <c r="O169" s="320" t="s">
        <v>841</v>
      </c>
      <c r="P169" s="320" t="s">
        <v>842</v>
      </c>
      <c r="Q169" s="322" t="s">
        <v>843</v>
      </c>
      <c r="R169" s="174" t="s">
        <v>45</v>
      </c>
    </row>
    <row r="170" spans="1:18" ht="31.5">
      <c r="A170" s="190"/>
      <c r="B170" s="190"/>
      <c r="C170" s="190"/>
      <c r="D170" s="193"/>
      <c r="E170" s="190"/>
      <c r="F170" s="187"/>
      <c r="G170" s="326"/>
      <c r="H170" s="179"/>
      <c r="I170" s="84" t="s">
        <v>844</v>
      </c>
      <c r="J170" s="84" t="s">
        <v>845</v>
      </c>
      <c r="K170" s="84" t="s">
        <v>846</v>
      </c>
      <c r="L170" s="328"/>
      <c r="M170" s="330"/>
      <c r="N170" s="331"/>
      <c r="O170" s="331"/>
      <c r="P170" s="331"/>
      <c r="Q170" s="332"/>
      <c r="R170" s="175"/>
    </row>
    <row r="171" spans="1:18" ht="31.5">
      <c r="A171" s="190"/>
      <c r="B171" s="190"/>
      <c r="C171" s="190"/>
      <c r="D171" s="193"/>
      <c r="E171" s="190"/>
      <c r="F171" s="187"/>
      <c r="G171" s="324" t="s">
        <v>847</v>
      </c>
      <c r="H171" s="192" t="s">
        <v>848</v>
      </c>
      <c r="I171" s="84" t="s">
        <v>849</v>
      </c>
      <c r="J171" s="84" t="s">
        <v>837</v>
      </c>
      <c r="K171" s="84" t="s">
        <v>850</v>
      </c>
      <c r="L171" s="328"/>
      <c r="M171" s="330"/>
      <c r="N171" s="331"/>
      <c r="O171" s="331"/>
      <c r="P171" s="331"/>
      <c r="Q171" s="332"/>
      <c r="R171" s="175"/>
    </row>
    <row r="172" spans="1:18" ht="31.5">
      <c r="A172" s="190"/>
      <c r="B172" s="190"/>
      <c r="C172" s="190"/>
      <c r="D172" s="193"/>
      <c r="E172" s="190"/>
      <c r="F172" s="187"/>
      <c r="G172" s="325"/>
      <c r="H172" s="193"/>
      <c r="I172" s="84" t="s">
        <v>851</v>
      </c>
      <c r="J172" s="84" t="s">
        <v>852</v>
      </c>
      <c r="K172" s="84" t="s">
        <v>853</v>
      </c>
      <c r="L172" s="328"/>
      <c r="M172" s="330"/>
      <c r="N172" s="331"/>
      <c r="O172" s="331"/>
      <c r="P172" s="331"/>
      <c r="Q172" s="332"/>
      <c r="R172" s="175"/>
    </row>
    <row r="173" spans="1:18" ht="47.25">
      <c r="A173" s="190"/>
      <c r="B173" s="190"/>
      <c r="C173" s="190"/>
      <c r="D173" s="193"/>
      <c r="E173" s="190"/>
      <c r="F173" s="187"/>
      <c r="G173" s="326"/>
      <c r="H173" s="194"/>
      <c r="I173" s="84" t="s">
        <v>854</v>
      </c>
      <c r="J173" s="84" t="s">
        <v>855</v>
      </c>
      <c r="K173" s="84" t="s">
        <v>856</v>
      </c>
      <c r="L173" s="328"/>
      <c r="M173" s="330"/>
      <c r="N173" s="331"/>
      <c r="O173" s="331"/>
      <c r="P173" s="331"/>
      <c r="Q173" s="332"/>
      <c r="R173" s="175"/>
    </row>
    <row r="174" spans="1:18" ht="31.5">
      <c r="A174" s="191"/>
      <c r="B174" s="191"/>
      <c r="C174" s="191"/>
      <c r="D174" s="194"/>
      <c r="E174" s="191"/>
      <c r="F174" s="188"/>
      <c r="G174" s="152" t="s">
        <v>857</v>
      </c>
      <c r="H174" s="114" t="s">
        <v>858</v>
      </c>
      <c r="I174" s="84" t="s">
        <v>859</v>
      </c>
      <c r="J174" s="84" t="s">
        <v>855</v>
      </c>
      <c r="K174" s="84" t="s">
        <v>860</v>
      </c>
      <c r="L174" s="329"/>
      <c r="M174" s="319"/>
      <c r="N174" s="321"/>
      <c r="O174" s="321"/>
      <c r="P174" s="321"/>
      <c r="Q174" s="323"/>
      <c r="R174" s="176"/>
    </row>
    <row r="175" spans="1:18" ht="47.25" customHeight="1">
      <c r="A175" s="116">
        <v>55</v>
      </c>
      <c r="B175" s="116" t="s">
        <v>214</v>
      </c>
      <c r="C175" s="116" t="s">
        <v>830</v>
      </c>
      <c r="D175" s="115" t="s">
        <v>831</v>
      </c>
      <c r="E175" s="116" t="s">
        <v>861</v>
      </c>
      <c r="F175" s="136" t="s">
        <v>862</v>
      </c>
      <c r="G175" s="152" t="s">
        <v>863</v>
      </c>
      <c r="H175" s="114" t="s">
        <v>864</v>
      </c>
      <c r="I175" s="84" t="s">
        <v>865</v>
      </c>
      <c r="J175" s="84" t="s">
        <v>866</v>
      </c>
      <c r="K175" s="84" t="s">
        <v>867</v>
      </c>
      <c r="L175" s="123" t="s">
        <v>40</v>
      </c>
      <c r="M175" s="122" t="s">
        <v>868</v>
      </c>
      <c r="N175" s="122" t="s">
        <v>869</v>
      </c>
      <c r="O175" s="122" t="s">
        <v>870</v>
      </c>
      <c r="P175" s="122" t="s">
        <v>842</v>
      </c>
      <c r="Q175" s="122" t="s">
        <v>871</v>
      </c>
      <c r="R175" s="54" t="s">
        <v>45</v>
      </c>
    </row>
    <row r="176" spans="1:18" ht="66" customHeight="1">
      <c r="A176" s="189">
        <v>56</v>
      </c>
      <c r="B176" s="189" t="s">
        <v>214</v>
      </c>
      <c r="C176" s="189" t="s">
        <v>830</v>
      </c>
      <c r="D176" s="192" t="s">
        <v>831</v>
      </c>
      <c r="E176" s="189" t="s">
        <v>872</v>
      </c>
      <c r="F176" s="186" t="s">
        <v>873</v>
      </c>
      <c r="G176" s="152" t="s">
        <v>874</v>
      </c>
      <c r="H176" s="114" t="s">
        <v>875</v>
      </c>
      <c r="I176" s="84" t="s">
        <v>876</v>
      </c>
      <c r="J176" s="84" t="s">
        <v>855</v>
      </c>
      <c r="K176" s="84" t="s">
        <v>877</v>
      </c>
      <c r="L176" s="183" t="s">
        <v>185</v>
      </c>
      <c r="M176" s="318" t="s">
        <v>607</v>
      </c>
      <c r="N176" s="320" t="s">
        <v>732</v>
      </c>
      <c r="O176" s="320" t="s">
        <v>733</v>
      </c>
      <c r="P176" s="320" t="s">
        <v>842</v>
      </c>
      <c r="Q176" s="322" t="s">
        <v>276</v>
      </c>
      <c r="R176" s="174" t="s">
        <v>45</v>
      </c>
    </row>
    <row r="177" spans="1:18" ht="31.5">
      <c r="A177" s="191"/>
      <c r="B177" s="191"/>
      <c r="C177" s="191"/>
      <c r="D177" s="194"/>
      <c r="E177" s="191"/>
      <c r="F177" s="188"/>
      <c r="G177" s="152" t="s">
        <v>878</v>
      </c>
      <c r="H177" s="114" t="s">
        <v>879</v>
      </c>
      <c r="I177" s="84" t="s">
        <v>880</v>
      </c>
      <c r="J177" s="84" t="s">
        <v>855</v>
      </c>
      <c r="K177" s="84" t="s">
        <v>881</v>
      </c>
      <c r="L177" s="185"/>
      <c r="M177" s="319"/>
      <c r="N177" s="321"/>
      <c r="O177" s="321"/>
      <c r="P177" s="321"/>
      <c r="Q177" s="323"/>
      <c r="R177" s="176"/>
    </row>
    <row r="178" spans="1:18" ht="66">
      <c r="A178" s="189">
        <v>57</v>
      </c>
      <c r="B178" s="189" t="s">
        <v>214</v>
      </c>
      <c r="C178" s="189" t="s">
        <v>882</v>
      </c>
      <c r="D178" s="192" t="s">
        <v>883</v>
      </c>
      <c r="E178" s="189" t="s">
        <v>884</v>
      </c>
      <c r="F178" s="186" t="s">
        <v>885</v>
      </c>
      <c r="G178" s="180" t="s">
        <v>886</v>
      </c>
      <c r="H178" s="177" t="s">
        <v>887</v>
      </c>
      <c r="I178" s="84" t="s">
        <v>888</v>
      </c>
      <c r="J178" s="84" t="s">
        <v>889</v>
      </c>
      <c r="K178" s="84" t="s">
        <v>473</v>
      </c>
      <c r="L178" s="183" t="s">
        <v>40</v>
      </c>
      <c r="M178" s="121" t="s">
        <v>65</v>
      </c>
      <c r="N178" s="122" t="s">
        <v>181</v>
      </c>
      <c r="O178" s="122" t="s">
        <v>890</v>
      </c>
      <c r="P178" s="122" t="s">
        <v>891</v>
      </c>
      <c r="Q178" s="102" t="s">
        <v>892</v>
      </c>
      <c r="R178" s="174" t="s">
        <v>45</v>
      </c>
    </row>
    <row r="179" spans="1:18" ht="82.5">
      <c r="A179" s="190"/>
      <c r="B179" s="190"/>
      <c r="C179" s="190"/>
      <c r="D179" s="193"/>
      <c r="E179" s="190"/>
      <c r="F179" s="187"/>
      <c r="G179" s="181"/>
      <c r="H179" s="178"/>
      <c r="I179" s="84" t="s">
        <v>893</v>
      </c>
      <c r="J179" s="84" t="s">
        <v>889</v>
      </c>
      <c r="K179" s="84" t="s">
        <v>220</v>
      </c>
      <c r="L179" s="184"/>
      <c r="M179" s="121" t="s">
        <v>293</v>
      </c>
      <c r="N179" s="122" t="s">
        <v>320</v>
      </c>
      <c r="O179" s="122" t="s">
        <v>894</v>
      </c>
      <c r="P179" s="122" t="s">
        <v>895</v>
      </c>
      <c r="Q179" s="102" t="s">
        <v>220</v>
      </c>
      <c r="R179" s="175"/>
    </row>
    <row r="180" spans="1:18" ht="66">
      <c r="A180" s="190"/>
      <c r="B180" s="190"/>
      <c r="C180" s="190"/>
      <c r="D180" s="193"/>
      <c r="E180" s="190"/>
      <c r="F180" s="187"/>
      <c r="G180" s="182"/>
      <c r="H180" s="179"/>
      <c r="I180" s="84" t="s">
        <v>896</v>
      </c>
      <c r="J180" s="84" t="s">
        <v>121</v>
      </c>
      <c r="K180" s="84" t="s">
        <v>897</v>
      </c>
      <c r="L180" s="184"/>
      <c r="M180" s="121"/>
      <c r="N180" s="122" t="s">
        <v>181</v>
      </c>
      <c r="O180" s="122" t="s">
        <v>890</v>
      </c>
      <c r="P180" s="122" t="s">
        <v>891</v>
      </c>
      <c r="Q180" s="102" t="s">
        <v>892</v>
      </c>
      <c r="R180" s="175"/>
    </row>
    <row r="181" spans="1:18" ht="49.5">
      <c r="A181" s="191"/>
      <c r="B181" s="191"/>
      <c r="C181" s="191"/>
      <c r="D181" s="194"/>
      <c r="E181" s="191"/>
      <c r="F181" s="188"/>
      <c r="G181" s="152" t="s">
        <v>898</v>
      </c>
      <c r="H181" s="114" t="s">
        <v>899</v>
      </c>
      <c r="I181" s="84" t="s">
        <v>900</v>
      </c>
      <c r="J181" s="84" t="s">
        <v>901</v>
      </c>
      <c r="K181" s="84" t="s">
        <v>902</v>
      </c>
      <c r="L181" s="185"/>
      <c r="M181" s="121"/>
      <c r="N181" s="122" t="s">
        <v>903</v>
      </c>
      <c r="O181" s="122" t="s">
        <v>904</v>
      </c>
      <c r="P181" s="122" t="s">
        <v>891</v>
      </c>
      <c r="Q181" s="102" t="s">
        <v>905</v>
      </c>
      <c r="R181" s="176"/>
    </row>
    <row r="182" spans="1:18" ht="82.5">
      <c r="A182" s="189">
        <v>58</v>
      </c>
      <c r="B182" s="189" t="s">
        <v>214</v>
      </c>
      <c r="C182" s="189" t="s">
        <v>882</v>
      </c>
      <c r="D182" s="192" t="s">
        <v>883</v>
      </c>
      <c r="E182" s="189" t="s">
        <v>906</v>
      </c>
      <c r="F182" s="186" t="s">
        <v>907</v>
      </c>
      <c r="G182" s="180" t="s">
        <v>908</v>
      </c>
      <c r="H182" s="177" t="s">
        <v>909</v>
      </c>
      <c r="I182" s="84" t="s">
        <v>910</v>
      </c>
      <c r="J182" s="84" t="s">
        <v>901</v>
      </c>
      <c r="K182" s="84" t="s">
        <v>911</v>
      </c>
      <c r="L182" s="183" t="s">
        <v>40</v>
      </c>
      <c r="M182" s="121" t="s">
        <v>441</v>
      </c>
      <c r="N182" s="122" t="s">
        <v>347</v>
      </c>
      <c r="O182" s="122" t="s">
        <v>442</v>
      </c>
      <c r="P182" s="122" t="s">
        <v>912</v>
      </c>
      <c r="Q182" s="102" t="s">
        <v>513</v>
      </c>
      <c r="R182" s="195" t="s">
        <v>379</v>
      </c>
    </row>
    <row r="183" spans="1:18" ht="66">
      <c r="A183" s="191"/>
      <c r="B183" s="191"/>
      <c r="C183" s="191"/>
      <c r="D183" s="194"/>
      <c r="E183" s="191"/>
      <c r="F183" s="188"/>
      <c r="G183" s="182"/>
      <c r="H183" s="179"/>
      <c r="I183" s="84" t="s">
        <v>913</v>
      </c>
      <c r="J183" s="84" t="s">
        <v>901</v>
      </c>
      <c r="K183" s="84" t="s">
        <v>914</v>
      </c>
      <c r="L183" s="185"/>
      <c r="M183" s="121"/>
      <c r="N183" s="122" t="s">
        <v>915</v>
      </c>
      <c r="O183" s="122" t="s">
        <v>916</v>
      </c>
      <c r="P183" s="122" t="s">
        <v>912</v>
      </c>
      <c r="Q183" s="102" t="s">
        <v>917</v>
      </c>
      <c r="R183" s="196"/>
    </row>
    <row r="184" spans="1:18" ht="49.5">
      <c r="A184" s="189">
        <v>59</v>
      </c>
      <c r="B184" s="189" t="s">
        <v>214</v>
      </c>
      <c r="C184" s="189" t="s">
        <v>882</v>
      </c>
      <c r="D184" s="192" t="s">
        <v>883</v>
      </c>
      <c r="E184" s="189" t="s">
        <v>918</v>
      </c>
      <c r="F184" s="186" t="s">
        <v>919</v>
      </c>
      <c r="G184" s="180" t="s">
        <v>920</v>
      </c>
      <c r="H184" s="177" t="s">
        <v>921</v>
      </c>
      <c r="I184" s="84" t="s">
        <v>894</v>
      </c>
      <c r="J184" s="84" t="s">
        <v>901</v>
      </c>
      <c r="K184" s="84" t="s">
        <v>922</v>
      </c>
      <c r="L184" s="183" t="s">
        <v>40</v>
      </c>
      <c r="M184" s="118" t="s">
        <v>65</v>
      </c>
      <c r="N184" s="119" t="s">
        <v>181</v>
      </c>
      <c r="O184" s="119" t="s">
        <v>894</v>
      </c>
      <c r="P184" s="119" t="s">
        <v>891</v>
      </c>
      <c r="Q184" s="120" t="s">
        <v>922</v>
      </c>
      <c r="R184" s="195" t="s">
        <v>379</v>
      </c>
    </row>
    <row r="185" spans="1:18" ht="49.5">
      <c r="A185" s="191"/>
      <c r="B185" s="191"/>
      <c r="C185" s="191"/>
      <c r="D185" s="194"/>
      <c r="E185" s="191"/>
      <c r="F185" s="188"/>
      <c r="G185" s="182"/>
      <c r="H185" s="179"/>
      <c r="I185" s="84" t="s">
        <v>923</v>
      </c>
      <c r="J185" s="84" t="s">
        <v>901</v>
      </c>
      <c r="K185" s="84" t="s">
        <v>924</v>
      </c>
      <c r="L185" s="185"/>
      <c r="M185" s="118"/>
      <c r="N185" s="119" t="s">
        <v>925</v>
      </c>
      <c r="O185" s="119" t="s">
        <v>923</v>
      </c>
      <c r="P185" s="119" t="s">
        <v>891</v>
      </c>
      <c r="Q185" s="120" t="s">
        <v>924</v>
      </c>
      <c r="R185" s="196"/>
    </row>
    <row r="186" spans="1:18" ht="47.25" customHeight="1">
      <c r="A186" s="189">
        <v>60</v>
      </c>
      <c r="B186" s="189" t="s">
        <v>214</v>
      </c>
      <c r="C186" s="189" t="s">
        <v>882</v>
      </c>
      <c r="D186" s="192" t="s">
        <v>883</v>
      </c>
      <c r="E186" s="189"/>
      <c r="F186" s="186" t="s">
        <v>926</v>
      </c>
      <c r="G186" s="180"/>
      <c r="H186" s="84" t="s">
        <v>927</v>
      </c>
      <c r="I186" s="84" t="s">
        <v>928</v>
      </c>
      <c r="J186" s="84"/>
      <c r="K186" s="84" t="s">
        <v>929</v>
      </c>
      <c r="L186" s="183" t="s">
        <v>40</v>
      </c>
      <c r="M186" s="232"/>
      <c r="N186" s="117" t="s">
        <v>930</v>
      </c>
      <c r="O186" s="117" t="s">
        <v>928</v>
      </c>
      <c r="P186" s="117" t="s">
        <v>891</v>
      </c>
      <c r="Q186" s="71" t="s">
        <v>929</v>
      </c>
      <c r="R186" s="195" t="s">
        <v>379</v>
      </c>
    </row>
    <row r="187" spans="1:18" ht="31.5">
      <c r="A187" s="191"/>
      <c r="B187" s="191"/>
      <c r="C187" s="191"/>
      <c r="D187" s="194"/>
      <c r="E187" s="191"/>
      <c r="F187" s="188"/>
      <c r="G187" s="182"/>
      <c r="H187" s="84"/>
      <c r="I187" s="84" t="s">
        <v>931</v>
      </c>
      <c r="J187" s="84"/>
      <c r="K187" s="84" t="s">
        <v>932</v>
      </c>
      <c r="L187" s="185"/>
      <c r="M187" s="233"/>
      <c r="N187" s="71"/>
      <c r="O187" s="71" t="s">
        <v>931</v>
      </c>
      <c r="P187" s="71" t="s">
        <v>891</v>
      </c>
      <c r="Q187" s="71" t="s">
        <v>932</v>
      </c>
      <c r="R187" s="196"/>
    </row>
    <row r="188" spans="1:18" ht="63">
      <c r="A188" s="156">
        <v>54</v>
      </c>
      <c r="B188" s="156" t="s">
        <v>31</v>
      </c>
      <c r="C188" s="156" t="s">
        <v>882</v>
      </c>
      <c r="D188" s="156" t="s">
        <v>883</v>
      </c>
      <c r="E188" s="156" t="s">
        <v>884</v>
      </c>
      <c r="F188" s="253" t="s">
        <v>885</v>
      </c>
      <c r="G188" s="172" t="s">
        <v>886</v>
      </c>
      <c r="H188" s="173" t="s">
        <v>887</v>
      </c>
      <c r="I188" s="30" t="s">
        <v>933</v>
      </c>
      <c r="J188" s="30" t="s">
        <v>889</v>
      </c>
      <c r="K188" s="35" t="s">
        <v>473</v>
      </c>
      <c r="L188" s="254" t="s">
        <v>40</v>
      </c>
      <c r="M188" s="44" t="s">
        <v>65</v>
      </c>
      <c r="N188" s="30" t="s">
        <v>181</v>
      </c>
      <c r="O188" s="30" t="s">
        <v>890</v>
      </c>
      <c r="P188" s="30" t="s">
        <v>891</v>
      </c>
      <c r="Q188" s="30" t="s">
        <v>892</v>
      </c>
      <c r="R188" s="167" t="s">
        <v>45</v>
      </c>
    </row>
    <row r="189" spans="1:18" ht="78.75">
      <c r="A189" s="156"/>
      <c r="B189" s="156"/>
      <c r="C189" s="156"/>
      <c r="D189" s="156"/>
      <c r="E189" s="156"/>
      <c r="F189" s="253"/>
      <c r="G189" s="172"/>
      <c r="H189" s="173"/>
      <c r="I189" s="30" t="s">
        <v>894</v>
      </c>
      <c r="J189" s="30" t="s">
        <v>889</v>
      </c>
      <c r="K189" s="35" t="s">
        <v>220</v>
      </c>
      <c r="L189" s="254"/>
      <c r="M189" s="44" t="s">
        <v>293</v>
      </c>
      <c r="N189" s="11" t="s">
        <v>320</v>
      </c>
      <c r="O189" s="30" t="s">
        <v>894</v>
      </c>
      <c r="P189" s="83" t="s">
        <v>895</v>
      </c>
      <c r="Q189" s="30" t="s">
        <v>220</v>
      </c>
      <c r="R189" s="167"/>
    </row>
    <row r="190" spans="1:18" ht="78.75" customHeight="1">
      <c r="A190" s="156"/>
      <c r="B190" s="156"/>
      <c r="C190" s="156"/>
      <c r="D190" s="156"/>
      <c r="E190" s="156"/>
      <c r="F190" s="253"/>
      <c r="G190" s="172"/>
      <c r="H190" s="173"/>
      <c r="I190" s="30" t="s">
        <v>896</v>
      </c>
      <c r="J190" s="30" t="s">
        <v>121</v>
      </c>
      <c r="K190" s="35" t="s">
        <v>934</v>
      </c>
      <c r="L190" s="254"/>
      <c r="M190" s="44"/>
      <c r="N190" s="49" t="s">
        <v>181</v>
      </c>
      <c r="O190" s="49" t="s">
        <v>890</v>
      </c>
      <c r="P190" s="30" t="s">
        <v>891</v>
      </c>
      <c r="Q190" s="30" t="s">
        <v>892</v>
      </c>
      <c r="R190" s="167"/>
    </row>
    <row r="191" spans="1:18" ht="47.25">
      <c r="A191" s="156"/>
      <c r="B191" s="156"/>
      <c r="C191" s="156"/>
      <c r="D191" s="156"/>
      <c r="E191" s="156"/>
      <c r="F191" s="253"/>
      <c r="G191" s="145" t="s">
        <v>898</v>
      </c>
      <c r="H191" s="30" t="s">
        <v>899</v>
      </c>
      <c r="I191" s="30" t="s">
        <v>900</v>
      </c>
      <c r="J191" s="30" t="s">
        <v>901</v>
      </c>
      <c r="K191" s="35" t="s">
        <v>902</v>
      </c>
      <c r="L191" s="254"/>
      <c r="M191" s="88" t="s">
        <v>935</v>
      </c>
      <c r="N191" s="11" t="s">
        <v>930</v>
      </c>
      <c r="O191" s="11" t="s">
        <v>904</v>
      </c>
      <c r="P191" s="30" t="s">
        <v>891</v>
      </c>
      <c r="Q191" s="11" t="s">
        <v>905</v>
      </c>
      <c r="R191" s="167"/>
    </row>
    <row r="192" spans="1:18" ht="94.5">
      <c r="A192" s="156">
        <v>55</v>
      </c>
      <c r="B192" s="156" t="s">
        <v>31</v>
      </c>
      <c r="C192" s="156" t="s">
        <v>882</v>
      </c>
      <c r="D192" s="156" t="s">
        <v>883</v>
      </c>
      <c r="E192" s="156" t="s">
        <v>906</v>
      </c>
      <c r="F192" s="255" t="s">
        <v>907</v>
      </c>
      <c r="G192" s="172" t="s">
        <v>936</v>
      </c>
      <c r="H192" s="256" t="s">
        <v>909</v>
      </c>
      <c r="I192" s="30" t="s">
        <v>910</v>
      </c>
      <c r="J192" s="30" t="s">
        <v>901</v>
      </c>
      <c r="K192" s="35" t="s">
        <v>911</v>
      </c>
      <c r="L192" s="257" t="s">
        <v>45</v>
      </c>
      <c r="M192" s="44" t="s">
        <v>441</v>
      </c>
      <c r="N192" s="11" t="s">
        <v>347</v>
      </c>
      <c r="O192" s="30" t="s">
        <v>442</v>
      </c>
      <c r="P192" s="29" t="s">
        <v>912</v>
      </c>
      <c r="Q192" s="30" t="s">
        <v>513</v>
      </c>
      <c r="R192" s="264" t="s">
        <v>379</v>
      </c>
    </row>
    <row r="193" spans="1:18" ht="78.75" customHeight="1">
      <c r="A193" s="156"/>
      <c r="B193" s="156"/>
      <c r="C193" s="156"/>
      <c r="D193" s="156"/>
      <c r="E193" s="156"/>
      <c r="F193" s="255"/>
      <c r="G193" s="172"/>
      <c r="H193" s="256"/>
      <c r="I193" s="83" t="s">
        <v>913</v>
      </c>
      <c r="J193" s="30" t="s">
        <v>901</v>
      </c>
      <c r="K193" s="35" t="s">
        <v>914</v>
      </c>
      <c r="L193" s="257"/>
      <c r="M193" s="44" t="s">
        <v>937</v>
      </c>
      <c r="N193" s="11" t="s">
        <v>915</v>
      </c>
      <c r="O193" s="30" t="s">
        <v>916</v>
      </c>
      <c r="P193" s="29" t="s">
        <v>912</v>
      </c>
      <c r="Q193" s="30" t="s">
        <v>917</v>
      </c>
      <c r="R193" s="264"/>
    </row>
    <row r="194" spans="1:18" ht="63">
      <c r="A194" s="156">
        <v>56</v>
      </c>
      <c r="B194" s="156" t="s">
        <v>31</v>
      </c>
      <c r="C194" s="156" t="s">
        <v>882</v>
      </c>
      <c r="D194" s="156" t="s">
        <v>883</v>
      </c>
      <c r="E194" s="156" t="s">
        <v>938</v>
      </c>
      <c r="F194" s="253" t="s">
        <v>919</v>
      </c>
      <c r="G194" s="145" t="s">
        <v>920</v>
      </c>
      <c r="H194" s="224" t="s">
        <v>939</v>
      </c>
      <c r="I194" s="29" t="s">
        <v>894</v>
      </c>
      <c r="J194" s="30" t="s">
        <v>901</v>
      </c>
      <c r="K194" s="58" t="s">
        <v>922</v>
      </c>
      <c r="L194" s="254" t="s">
        <v>40</v>
      </c>
      <c r="M194" s="44" t="s">
        <v>65</v>
      </c>
      <c r="N194" s="30" t="s">
        <v>181</v>
      </c>
      <c r="O194" s="29" t="s">
        <v>894</v>
      </c>
      <c r="P194" s="30" t="s">
        <v>891</v>
      </c>
      <c r="Q194" s="29" t="s">
        <v>922</v>
      </c>
      <c r="R194" s="264" t="s">
        <v>379</v>
      </c>
    </row>
    <row r="195" spans="1:18" ht="47.25">
      <c r="A195" s="156"/>
      <c r="B195" s="156"/>
      <c r="C195" s="156"/>
      <c r="D195" s="156"/>
      <c r="E195" s="156"/>
      <c r="F195" s="253"/>
      <c r="G195" s="153"/>
      <c r="H195" s="224"/>
      <c r="I195" s="85" t="s">
        <v>923</v>
      </c>
      <c r="J195" s="30" t="s">
        <v>901</v>
      </c>
      <c r="K195" s="16" t="s">
        <v>924</v>
      </c>
      <c r="L195" s="254"/>
      <c r="M195" s="44" t="s">
        <v>940</v>
      </c>
      <c r="N195" s="11" t="s">
        <v>925</v>
      </c>
      <c r="O195" s="85" t="s">
        <v>923</v>
      </c>
      <c r="P195" s="30" t="s">
        <v>891</v>
      </c>
      <c r="Q195" s="11" t="s">
        <v>924</v>
      </c>
      <c r="R195" s="264"/>
    </row>
    <row r="196" spans="1:18" ht="47.25">
      <c r="A196" s="244">
        <v>57</v>
      </c>
      <c r="B196" s="244" t="s">
        <v>31</v>
      </c>
      <c r="C196" s="239" t="s">
        <v>882</v>
      </c>
      <c r="D196" s="239" t="s">
        <v>883</v>
      </c>
      <c r="E196" s="244" t="s">
        <v>918</v>
      </c>
      <c r="F196" s="303" t="s">
        <v>926</v>
      </c>
      <c r="G196" s="305" t="s">
        <v>941</v>
      </c>
      <c r="H196" s="307" t="s">
        <v>927</v>
      </c>
      <c r="I196" s="86" t="s">
        <v>928</v>
      </c>
      <c r="J196" s="86"/>
      <c r="K196" s="87" t="s">
        <v>929</v>
      </c>
      <c r="L196" s="309" t="s">
        <v>40</v>
      </c>
      <c r="M196" s="88" t="s">
        <v>935</v>
      </c>
      <c r="N196" s="307" t="s">
        <v>930</v>
      </c>
      <c r="O196" s="86" t="s">
        <v>928</v>
      </c>
      <c r="P196" s="30" t="s">
        <v>891</v>
      </c>
      <c r="Q196" s="86" t="s">
        <v>929</v>
      </c>
      <c r="R196" s="264" t="s">
        <v>379</v>
      </c>
    </row>
    <row r="197" spans="1:18" ht="60" customHeight="1">
      <c r="A197" s="245"/>
      <c r="B197" s="245"/>
      <c r="C197" s="239"/>
      <c r="D197" s="239"/>
      <c r="E197" s="245"/>
      <c r="F197" s="304"/>
      <c r="G197" s="306"/>
      <c r="H197" s="308"/>
      <c r="I197" s="89" t="s">
        <v>931</v>
      </c>
      <c r="J197" s="90"/>
      <c r="K197" s="91" t="s">
        <v>932</v>
      </c>
      <c r="L197" s="310"/>
      <c r="M197" s="92"/>
      <c r="N197" s="308"/>
      <c r="O197" s="89" t="s">
        <v>931</v>
      </c>
      <c r="P197" s="37" t="s">
        <v>891</v>
      </c>
      <c r="Q197" s="89" t="s">
        <v>932</v>
      </c>
      <c r="R197" s="195"/>
    </row>
    <row r="198" spans="1:18" ht="72" customHeight="1">
      <c r="A198" s="156">
        <v>58</v>
      </c>
      <c r="B198" s="156" t="s">
        <v>31</v>
      </c>
      <c r="C198" s="156" t="s">
        <v>942</v>
      </c>
      <c r="D198" s="156" t="s">
        <v>943</v>
      </c>
      <c r="E198" s="156" t="s">
        <v>944</v>
      </c>
      <c r="F198" s="227" t="str">
        <f>IFERROR(VLOOKUP(E198,'[14]Riesgos de gestión'!$C$57:$D$76,2,0),0)</f>
        <v>Incumplimiento de la norma en la  formulación y seguimiento del Plan Anual de Adquisiciones</v>
      </c>
      <c r="G198" s="229" t="s">
        <v>206</v>
      </c>
      <c r="H198" s="247" t="str">
        <f>IFERROR(VLOOKUP(G198,'[14]Riesgos de gestión'!$L$28:$M$52,2,0),0)</f>
        <v>Entrega inoportuna de la información requerida para consolidar y reportar el PAA, y/o PAA recibido sin el cumplimiento de los lineamiento presupuestales</v>
      </c>
      <c r="I198" s="35" t="s">
        <v>945</v>
      </c>
      <c r="J198" s="35" t="s">
        <v>946</v>
      </c>
      <c r="K198" s="35" t="s">
        <v>97</v>
      </c>
      <c r="L198" s="167" t="s">
        <v>45</v>
      </c>
      <c r="M198" s="44" t="s">
        <v>753</v>
      </c>
      <c r="N198" s="31" t="s">
        <v>947</v>
      </c>
      <c r="O198" s="30" t="s">
        <v>948</v>
      </c>
      <c r="P198" s="29" t="s">
        <v>949</v>
      </c>
      <c r="Q198" s="30" t="s">
        <v>950</v>
      </c>
      <c r="R198" s="167" t="s">
        <v>45</v>
      </c>
    </row>
    <row r="199" spans="1:18" ht="72" customHeight="1">
      <c r="A199" s="156"/>
      <c r="B199" s="156"/>
      <c r="C199" s="156"/>
      <c r="D199" s="156"/>
      <c r="E199" s="156"/>
      <c r="F199" s="227"/>
      <c r="G199" s="229"/>
      <c r="H199" s="247"/>
      <c r="I199" s="35" t="s">
        <v>951</v>
      </c>
      <c r="J199" s="35" t="s">
        <v>952</v>
      </c>
      <c r="K199" s="35" t="s">
        <v>953</v>
      </c>
      <c r="L199" s="167"/>
      <c r="M199" s="44" t="s">
        <v>441</v>
      </c>
      <c r="N199" s="31" t="s">
        <v>347</v>
      </c>
      <c r="O199" s="30" t="s">
        <v>622</v>
      </c>
      <c r="P199" s="62" t="s">
        <v>954</v>
      </c>
      <c r="Q199" s="13" t="s">
        <v>623</v>
      </c>
      <c r="R199" s="167"/>
    </row>
    <row r="200" spans="1:18" ht="72" customHeight="1">
      <c r="A200" s="156"/>
      <c r="B200" s="156"/>
      <c r="C200" s="156"/>
      <c r="D200" s="156"/>
      <c r="E200" s="156"/>
      <c r="F200" s="227"/>
      <c r="G200" s="229"/>
      <c r="H200" s="247"/>
      <c r="I200" s="35" t="s">
        <v>955</v>
      </c>
      <c r="J200" s="35" t="s">
        <v>956</v>
      </c>
      <c r="K200" s="35" t="s">
        <v>957</v>
      </c>
      <c r="L200" s="167"/>
      <c r="M200" s="44" t="s">
        <v>958</v>
      </c>
      <c r="N200" s="31" t="s">
        <v>959</v>
      </c>
      <c r="O200" s="18" t="s">
        <v>960</v>
      </c>
      <c r="P200" s="18" t="s">
        <v>949</v>
      </c>
      <c r="Q200" s="18" t="s">
        <v>961</v>
      </c>
      <c r="R200" s="167"/>
    </row>
    <row r="201" spans="1:18" ht="72" customHeight="1">
      <c r="A201" s="156">
        <v>59</v>
      </c>
      <c r="B201" s="156" t="s">
        <v>31</v>
      </c>
      <c r="C201" s="156" t="s">
        <v>942</v>
      </c>
      <c r="D201" s="156" t="s">
        <v>943</v>
      </c>
      <c r="E201" s="156" t="s">
        <v>962</v>
      </c>
      <c r="F201" s="227" t="str">
        <f>IFERROR(VLOOKUP(E201,'[14]Riesgos de gestión'!$C$57:$D$76,2,0),0)</f>
        <v xml:space="preserve">Demoras en la suscripción de contratos y afectación de los objetivos institucionales </v>
      </c>
      <c r="G201" s="149" t="s">
        <v>963</v>
      </c>
      <c r="H201" s="11" t="str">
        <f>IFERROR(VLOOKUP(G201,'[14]Riesgos de gestión'!$L$28:$M$52,2,0),0)</f>
        <v>Necesidades de contratación sin especificar clara, completa y oportunamente, respecto de la planeación de los procesos/dependencias</v>
      </c>
      <c r="I201" s="29" t="s">
        <v>964</v>
      </c>
      <c r="J201" s="29" t="s">
        <v>956</v>
      </c>
      <c r="K201" s="29" t="s">
        <v>965</v>
      </c>
      <c r="L201" s="228" t="s">
        <v>40</v>
      </c>
      <c r="M201" s="44" t="s">
        <v>65</v>
      </c>
      <c r="N201" s="18" t="s">
        <v>181</v>
      </c>
      <c r="O201" s="18" t="s">
        <v>966</v>
      </c>
      <c r="P201" s="9" t="s">
        <v>967</v>
      </c>
      <c r="Q201" s="18" t="s">
        <v>968</v>
      </c>
      <c r="R201" s="167" t="s">
        <v>45</v>
      </c>
    </row>
    <row r="202" spans="1:18" ht="72" customHeight="1">
      <c r="A202" s="156"/>
      <c r="B202" s="156"/>
      <c r="C202" s="156"/>
      <c r="D202" s="156"/>
      <c r="E202" s="156"/>
      <c r="F202" s="227"/>
      <c r="G202" s="229" t="s">
        <v>969</v>
      </c>
      <c r="H202" s="247" t="str">
        <f>IFERROR(VLOOKUP(G202,'[14]Riesgos de gestión'!$L$28:$M$52,2,0),0)</f>
        <v>Personal insuficiente del equipo de trabajo del grupo de contratación</v>
      </c>
      <c r="I202" s="58" t="s">
        <v>970</v>
      </c>
      <c r="J202" s="35" t="s">
        <v>956</v>
      </c>
      <c r="K202" s="35" t="s">
        <v>971</v>
      </c>
      <c r="L202" s="228"/>
      <c r="M202" s="42" t="s">
        <v>158</v>
      </c>
      <c r="N202" s="31" t="s">
        <v>159</v>
      </c>
      <c r="O202" s="18" t="s">
        <v>972</v>
      </c>
      <c r="P202" s="18" t="s">
        <v>973</v>
      </c>
      <c r="Q202" s="18" t="s">
        <v>974</v>
      </c>
      <c r="R202" s="167"/>
    </row>
    <row r="203" spans="1:18" ht="72" customHeight="1">
      <c r="A203" s="156"/>
      <c r="B203" s="156"/>
      <c r="C203" s="156"/>
      <c r="D203" s="156"/>
      <c r="E203" s="156"/>
      <c r="F203" s="227"/>
      <c r="G203" s="229"/>
      <c r="H203" s="247"/>
      <c r="I203" s="35" t="s">
        <v>975</v>
      </c>
      <c r="J203" s="35" t="s">
        <v>956</v>
      </c>
      <c r="K203" s="58" t="s">
        <v>976</v>
      </c>
      <c r="L203" s="228"/>
      <c r="M203" s="31"/>
      <c r="N203" s="31"/>
      <c r="O203" s="30"/>
      <c r="P203" s="30"/>
      <c r="Q203" s="30"/>
      <c r="R203" s="167"/>
    </row>
    <row r="204" spans="1:18" ht="72" customHeight="1">
      <c r="A204" s="156"/>
      <c r="B204" s="156"/>
      <c r="C204" s="156"/>
      <c r="D204" s="156"/>
      <c r="E204" s="156"/>
      <c r="F204" s="227"/>
      <c r="G204" s="229" t="s">
        <v>977</v>
      </c>
      <c r="H204" s="247" t="str">
        <f>IFERROR(VLOOKUP(G204,'[14]Riesgos de gestión'!$L$28:$M$52,2,0),0)</f>
        <v>Errores en la estructuración de proceso precontractual y/o restricción presupuestal por errores en el estudio de mercado o por insuficiencia de recursos programados</v>
      </c>
      <c r="I204" s="58" t="s">
        <v>978</v>
      </c>
      <c r="J204" s="35" t="s">
        <v>952</v>
      </c>
      <c r="K204" s="58" t="s">
        <v>979</v>
      </c>
      <c r="L204" s="228"/>
      <c r="M204" s="31"/>
      <c r="N204" s="31"/>
      <c r="O204" s="30"/>
      <c r="P204" s="30"/>
      <c r="Q204" s="30"/>
      <c r="R204" s="167"/>
    </row>
    <row r="205" spans="1:18" ht="72" customHeight="1">
      <c r="A205" s="156"/>
      <c r="B205" s="156"/>
      <c r="C205" s="156"/>
      <c r="D205" s="156"/>
      <c r="E205" s="156"/>
      <c r="F205" s="227"/>
      <c r="G205" s="229"/>
      <c r="H205" s="247"/>
      <c r="I205" s="58" t="s">
        <v>980</v>
      </c>
      <c r="J205" s="35" t="s">
        <v>952</v>
      </c>
      <c r="K205" s="58" t="s">
        <v>981</v>
      </c>
      <c r="L205" s="228"/>
      <c r="M205" s="31"/>
      <c r="N205" s="31"/>
      <c r="O205" s="30"/>
      <c r="P205" s="30"/>
      <c r="Q205" s="30"/>
      <c r="R205" s="167"/>
    </row>
    <row r="206" spans="1:18" ht="72" customHeight="1">
      <c r="A206" s="156"/>
      <c r="B206" s="156"/>
      <c r="C206" s="156"/>
      <c r="D206" s="156"/>
      <c r="E206" s="156"/>
      <c r="F206" s="227"/>
      <c r="G206" s="229"/>
      <c r="H206" s="247"/>
      <c r="I206" s="73" t="s">
        <v>982</v>
      </c>
      <c r="J206" s="35" t="s">
        <v>952</v>
      </c>
      <c r="K206" s="58" t="s">
        <v>97</v>
      </c>
      <c r="L206" s="228"/>
      <c r="M206" s="31"/>
      <c r="N206" s="31"/>
      <c r="O206" s="30"/>
      <c r="P206" s="30"/>
      <c r="Q206" s="30"/>
      <c r="R206" s="167"/>
    </row>
    <row r="207" spans="1:18" ht="72" customHeight="1">
      <c r="A207" s="156"/>
      <c r="B207" s="156"/>
      <c r="C207" s="156"/>
      <c r="D207" s="156"/>
      <c r="E207" s="156"/>
      <c r="F207" s="227"/>
      <c r="G207" s="229"/>
      <c r="H207" s="247"/>
      <c r="I207" s="58" t="s">
        <v>983</v>
      </c>
      <c r="J207" s="35" t="s">
        <v>952</v>
      </c>
      <c r="K207" s="58" t="s">
        <v>984</v>
      </c>
      <c r="L207" s="228"/>
      <c r="M207" s="31"/>
      <c r="N207" s="31"/>
      <c r="O207" s="31"/>
      <c r="P207" s="31"/>
      <c r="Q207" s="31"/>
      <c r="R207" s="167"/>
    </row>
    <row r="208" spans="1:18" ht="72" customHeight="1">
      <c r="A208" s="156">
        <v>60</v>
      </c>
      <c r="B208" s="156" t="s">
        <v>31</v>
      </c>
      <c r="C208" s="156" t="s">
        <v>942</v>
      </c>
      <c r="D208" s="156" t="s">
        <v>943</v>
      </c>
      <c r="E208" s="156" t="s">
        <v>985</v>
      </c>
      <c r="F208" s="227" t="str">
        <f>IFERROR(VLOOKUP(E208,'[14]Riesgos de gestión'!$C$57:$D$76,2,0),0)</f>
        <v>incumplimiento o inconsistencias en los contratos suscritos</v>
      </c>
      <c r="G208" s="149" t="s">
        <v>986</v>
      </c>
      <c r="H208" s="48" t="str">
        <f>IFERROR(VLOOKUP(G208,'[14]Riesgos de gestión'!$L$28:$M$52,2,0),0)</f>
        <v>Alta carga operativa en el equipo de contratación para dar tramite a las solicitudes de los supervisores</v>
      </c>
      <c r="I208" s="29" t="s">
        <v>987</v>
      </c>
      <c r="J208" s="29" t="s">
        <v>956</v>
      </c>
      <c r="K208" s="29" t="s">
        <v>414</v>
      </c>
      <c r="L208" s="167" t="s">
        <v>45</v>
      </c>
      <c r="M208" s="44" t="s">
        <v>753</v>
      </c>
      <c r="N208" s="31" t="s">
        <v>947</v>
      </c>
      <c r="O208" s="30" t="s">
        <v>948</v>
      </c>
      <c r="P208" s="29" t="s">
        <v>949</v>
      </c>
      <c r="Q208" s="30" t="s">
        <v>950</v>
      </c>
      <c r="R208" s="167" t="s">
        <v>45</v>
      </c>
    </row>
    <row r="209" spans="1:18" ht="72" customHeight="1">
      <c r="A209" s="156"/>
      <c r="B209" s="156"/>
      <c r="C209" s="156"/>
      <c r="D209" s="156"/>
      <c r="E209" s="156"/>
      <c r="F209" s="227"/>
      <c r="G209" s="229" t="s">
        <v>988</v>
      </c>
      <c r="H209" s="247" t="str">
        <f>IFERROR(VLOOKUP(G209,'[14]Riesgos de gestión'!$L$28:$M$52,2,0),0)</f>
        <v>Fallas en el proceso de supervisión que afecten el trámite de incumplimiento contractual y/o falta de participación de los supervisores en las jornadas de capacitación</v>
      </c>
      <c r="I209" s="29" t="s">
        <v>989</v>
      </c>
      <c r="J209" s="29" t="s">
        <v>956</v>
      </c>
      <c r="K209" s="29" t="s">
        <v>990</v>
      </c>
      <c r="L209" s="167"/>
      <c r="M209" s="44" t="s">
        <v>441</v>
      </c>
      <c r="N209" s="31" t="s">
        <v>347</v>
      </c>
      <c r="O209" s="30" t="s">
        <v>622</v>
      </c>
      <c r="P209" s="62" t="s">
        <v>954</v>
      </c>
      <c r="Q209" s="13" t="s">
        <v>623</v>
      </c>
      <c r="R209" s="167"/>
    </row>
    <row r="210" spans="1:18" ht="72" customHeight="1">
      <c r="A210" s="156"/>
      <c r="B210" s="156"/>
      <c r="C210" s="156"/>
      <c r="D210" s="156"/>
      <c r="E210" s="156"/>
      <c r="F210" s="227"/>
      <c r="G210" s="229"/>
      <c r="H210" s="247"/>
      <c r="I210" s="29" t="s">
        <v>991</v>
      </c>
      <c r="J210" s="35" t="s">
        <v>952</v>
      </c>
      <c r="K210" s="29" t="s">
        <v>992</v>
      </c>
      <c r="L210" s="167"/>
      <c r="M210" s="31"/>
      <c r="N210" s="31"/>
      <c r="O210" s="30"/>
      <c r="P210" s="30"/>
      <c r="Q210" s="30"/>
      <c r="R210" s="167"/>
    </row>
    <row r="211" spans="1:18" ht="72" customHeight="1">
      <c r="A211" s="156">
        <v>61</v>
      </c>
      <c r="B211" s="156" t="s">
        <v>31</v>
      </c>
      <c r="C211" s="156" t="s">
        <v>942</v>
      </c>
      <c r="D211" s="156" t="s">
        <v>943</v>
      </c>
      <c r="E211" s="156" t="s">
        <v>993</v>
      </c>
      <c r="F211" s="227" t="str">
        <f>IFERROR(VLOOKUP(E211,'[14]Riesgos de gestión'!$C$57:$D$76,2,0),0)</f>
        <v>Incumplimiento normativo en materia de liquidación de contratos</v>
      </c>
      <c r="G211" s="229" t="s">
        <v>994</v>
      </c>
      <c r="H211" s="247" t="str">
        <f>IFERROR(VLOOKUP(G211,'[14]Riesgos de gestión'!$L$28:$M$52,2,0),0)</f>
        <v>Fallas en el proceso de supervisión en la etapa de liquidación de contratos</v>
      </c>
      <c r="I211" s="29" t="s">
        <v>995</v>
      </c>
      <c r="J211" s="29" t="s">
        <v>996</v>
      </c>
      <c r="K211" s="29" t="s">
        <v>997</v>
      </c>
      <c r="L211" s="228" t="s">
        <v>40</v>
      </c>
      <c r="M211" s="44" t="s">
        <v>65</v>
      </c>
      <c r="N211" s="18" t="s">
        <v>181</v>
      </c>
      <c r="O211" s="18" t="s">
        <v>966</v>
      </c>
      <c r="P211" s="9" t="s">
        <v>967</v>
      </c>
      <c r="Q211" s="18" t="s">
        <v>968</v>
      </c>
      <c r="R211" s="167" t="s">
        <v>45</v>
      </c>
    </row>
    <row r="212" spans="1:18" ht="72" customHeight="1">
      <c r="A212" s="156"/>
      <c r="B212" s="156"/>
      <c r="C212" s="156"/>
      <c r="D212" s="156"/>
      <c r="E212" s="156"/>
      <c r="F212" s="227"/>
      <c r="G212" s="229"/>
      <c r="H212" s="247"/>
      <c r="I212" s="29" t="s">
        <v>998</v>
      </c>
      <c r="J212" s="29" t="s">
        <v>999</v>
      </c>
      <c r="K212" s="29" t="s">
        <v>97</v>
      </c>
      <c r="L212" s="228"/>
      <c r="M212" s="44"/>
      <c r="N212" s="18"/>
      <c r="O212" s="18"/>
      <c r="P212" s="18"/>
      <c r="Q212" s="18"/>
      <c r="R212" s="167"/>
    </row>
    <row r="213" spans="1:18" ht="72" customHeight="1">
      <c r="A213" s="156"/>
      <c r="B213" s="156"/>
      <c r="C213" s="156"/>
      <c r="D213" s="156"/>
      <c r="E213" s="156"/>
      <c r="F213" s="227"/>
      <c r="G213" s="229"/>
      <c r="H213" s="247"/>
      <c r="I213" s="29" t="s">
        <v>1000</v>
      </c>
      <c r="J213" s="29" t="s">
        <v>1001</v>
      </c>
      <c r="K213" s="29" t="s">
        <v>1002</v>
      </c>
      <c r="L213" s="228"/>
      <c r="M213" s="44"/>
      <c r="N213" s="18"/>
      <c r="O213" s="18"/>
      <c r="P213" s="18"/>
      <c r="Q213" s="18"/>
      <c r="R213" s="167"/>
    </row>
    <row r="214" spans="1:18" ht="72" customHeight="1">
      <c r="A214" s="199"/>
      <c r="B214" s="199"/>
      <c r="C214" s="156"/>
      <c r="D214" s="156"/>
      <c r="E214" s="199"/>
      <c r="F214" s="202"/>
      <c r="G214" s="146" t="s">
        <v>1003</v>
      </c>
      <c r="H214" s="38" t="str">
        <f>IFERROR(VLOOKUP(G214,'[14]Riesgos de gestión'!$L$28:$M$52,2,0),0)</f>
        <v>Saldos presupuestales sin liberar por contratos sin liquidar</v>
      </c>
      <c r="I214" s="24" t="s">
        <v>1004</v>
      </c>
      <c r="J214" s="24" t="s">
        <v>1001</v>
      </c>
      <c r="K214" s="24" t="s">
        <v>414</v>
      </c>
      <c r="L214" s="235"/>
      <c r="M214" s="45"/>
      <c r="N214" s="10"/>
      <c r="O214" s="10"/>
      <c r="P214" s="10"/>
      <c r="Q214" s="10"/>
      <c r="R214" s="174"/>
    </row>
    <row r="215" spans="1:18" ht="126">
      <c r="A215" s="199">
        <v>62</v>
      </c>
      <c r="B215" s="199" t="s">
        <v>214</v>
      </c>
      <c r="C215" s="199" t="s">
        <v>1005</v>
      </c>
      <c r="D215" s="199" t="s">
        <v>1006</v>
      </c>
      <c r="E215" s="199" t="s">
        <v>1007</v>
      </c>
      <c r="F215" s="202" t="s">
        <v>1008</v>
      </c>
      <c r="G215" s="154" t="s">
        <v>1009</v>
      </c>
      <c r="H215" s="124" t="s">
        <v>1010</v>
      </c>
      <c r="I215" s="24" t="s">
        <v>1011</v>
      </c>
      <c r="J215" s="24" t="s">
        <v>1012</v>
      </c>
      <c r="K215" s="24" t="s">
        <v>1013</v>
      </c>
      <c r="L215" s="174" t="s">
        <v>45</v>
      </c>
      <c r="M215" s="45" t="s">
        <v>1014</v>
      </c>
      <c r="N215" s="10" t="s">
        <v>1015</v>
      </c>
      <c r="O215" s="10" t="s">
        <v>1016</v>
      </c>
      <c r="P215" s="125" t="s">
        <v>1017</v>
      </c>
      <c r="Q215" s="10" t="s">
        <v>623</v>
      </c>
      <c r="R215" s="54" t="s">
        <v>45</v>
      </c>
    </row>
    <row r="216" spans="1:18" ht="72" customHeight="1">
      <c r="A216" s="201"/>
      <c r="B216" s="201"/>
      <c r="C216" s="201"/>
      <c r="D216" s="201"/>
      <c r="E216" s="201"/>
      <c r="F216" s="204"/>
      <c r="G216" s="146" t="s">
        <v>1018</v>
      </c>
      <c r="H216" s="38" t="s">
        <v>1019</v>
      </c>
      <c r="I216" s="24" t="s">
        <v>1020</v>
      </c>
      <c r="J216" s="24" t="s">
        <v>1021</v>
      </c>
      <c r="K216" s="24" t="s">
        <v>1022</v>
      </c>
      <c r="L216" s="176"/>
      <c r="M216" s="45"/>
      <c r="N216" s="10"/>
      <c r="O216" s="10"/>
      <c r="P216" s="10"/>
      <c r="Q216" s="10"/>
      <c r="R216" s="54"/>
    </row>
    <row r="217" spans="1:18" ht="72" customHeight="1">
      <c r="A217" s="199">
        <v>63</v>
      </c>
      <c r="B217" s="199" t="s">
        <v>214</v>
      </c>
      <c r="C217" s="199" t="s">
        <v>1005</v>
      </c>
      <c r="D217" s="199" t="s">
        <v>1006</v>
      </c>
      <c r="E217" s="199" t="s">
        <v>1023</v>
      </c>
      <c r="F217" s="202" t="s">
        <v>1024</v>
      </c>
      <c r="G217" s="146" t="s">
        <v>1025</v>
      </c>
      <c r="H217" s="124" t="s">
        <v>1026</v>
      </c>
      <c r="I217" s="24" t="s">
        <v>1027</v>
      </c>
      <c r="J217" s="24" t="s">
        <v>1028</v>
      </c>
      <c r="K217" s="24" t="s">
        <v>1029</v>
      </c>
      <c r="L217" s="235" t="s">
        <v>40</v>
      </c>
      <c r="M217" s="159" t="s">
        <v>65</v>
      </c>
      <c r="N217" s="225" t="s">
        <v>1030</v>
      </c>
      <c r="O217" s="10" t="s">
        <v>1031</v>
      </c>
      <c r="P217" s="125" t="s">
        <v>1032</v>
      </c>
      <c r="Q217" s="10" t="s">
        <v>1033</v>
      </c>
      <c r="R217" s="174" t="s">
        <v>45</v>
      </c>
    </row>
    <row r="218" spans="1:18" ht="72" customHeight="1">
      <c r="A218" s="200"/>
      <c r="B218" s="200"/>
      <c r="C218" s="200"/>
      <c r="D218" s="200"/>
      <c r="E218" s="200"/>
      <c r="F218" s="203"/>
      <c r="G218" s="146" t="s">
        <v>1034</v>
      </c>
      <c r="H218" s="124" t="s">
        <v>1035</v>
      </c>
      <c r="I218" s="24" t="s">
        <v>1036</v>
      </c>
      <c r="J218" s="24" t="s">
        <v>1028</v>
      </c>
      <c r="K218" s="24" t="s">
        <v>1037</v>
      </c>
      <c r="L218" s="236"/>
      <c r="M218" s="211"/>
      <c r="N218" s="248"/>
      <c r="O218" s="10"/>
      <c r="P218" s="10"/>
      <c r="Q218" s="10"/>
      <c r="R218" s="175"/>
    </row>
    <row r="219" spans="1:18" ht="126">
      <c r="A219" s="201"/>
      <c r="B219" s="201"/>
      <c r="C219" s="201"/>
      <c r="D219" s="201"/>
      <c r="E219" s="201"/>
      <c r="F219" s="204"/>
      <c r="G219" s="146" t="s">
        <v>1034</v>
      </c>
      <c r="H219" s="124" t="s">
        <v>1038</v>
      </c>
      <c r="I219" s="24" t="s">
        <v>1039</v>
      </c>
      <c r="J219" s="24" t="s">
        <v>1028</v>
      </c>
      <c r="K219" s="24" t="s">
        <v>1040</v>
      </c>
      <c r="L219" s="237"/>
      <c r="M219" s="160"/>
      <c r="N219" s="226"/>
      <c r="O219" s="10" t="s">
        <v>1041</v>
      </c>
      <c r="P219" s="10" t="s">
        <v>1042</v>
      </c>
      <c r="Q219" s="10" t="s">
        <v>1043</v>
      </c>
      <c r="R219" s="176"/>
    </row>
    <row r="220" spans="1:18" ht="126">
      <c r="A220" s="199">
        <v>64</v>
      </c>
      <c r="B220" s="199" t="s">
        <v>214</v>
      </c>
      <c r="C220" s="199" t="s">
        <v>1005</v>
      </c>
      <c r="D220" s="199" t="s">
        <v>1006</v>
      </c>
      <c r="E220" s="199" t="s">
        <v>1044</v>
      </c>
      <c r="F220" s="202" t="s">
        <v>1045</v>
      </c>
      <c r="G220" s="146" t="s">
        <v>1025</v>
      </c>
      <c r="H220" s="124" t="s">
        <v>1046</v>
      </c>
      <c r="I220" s="24" t="s">
        <v>1027</v>
      </c>
      <c r="J220" s="24" t="s">
        <v>1028</v>
      </c>
      <c r="K220" s="24" t="s">
        <v>1047</v>
      </c>
      <c r="L220" s="174" t="s">
        <v>45</v>
      </c>
      <c r="M220" s="45" t="s">
        <v>1048</v>
      </c>
      <c r="N220" s="10" t="s">
        <v>1049</v>
      </c>
      <c r="O220" s="10" t="s">
        <v>1050</v>
      </c>
      <c r="P220" s="10" t="s">
        <v>1051</v>
      </c>
      <c r="Q220" s="10" t="s">
        <v>1052</v>
      </c>
      <c r="R220" s="104" t="s">
        <v>379</v>
      </c>
    </row>
    <row r="221" spans="1:18" ht="72" customHeight="1">
      <c r="A221" s="200"/>
      <c r="B221" s="200"/>
      <c r="C221" s="200"/>
      <c r="D221" s="200"/>
      <c r="E221" s="200"/>
      <c r="F221" s="203"/>
      <c r="G221" s="146"/>
      <c r="H221" s="124"/>
      <c r="I221" s="24"/>
      <c r="J221" s="24"/>
      <c r="K221" s="24"/>
      <c r="L221" s="175"/>
      <c r="M221" s="159" t="s">
        <v>65</v>
      </c>
      <c r="N221" s="225" t="s">
        <v>1053</v>
      </c>
      <c r="O221" s="10" t="s">
        <v>1031</v>
      </c>
      <c r="P221" s="125" t="s">
        <v>1032</v>
      </c>
      <c r="Q221" s="10" t="s">
        <v>1033</v>
      </c>
      <c r="R221" s="195" t="s">
        <v>379</v>
      </c>
    </row>
    <row r="222" spans="1:18" ht="126">
      <c r="A222" s="201"/>
      <c r="B222" s="201"/>
      <c r="C222" s="201"/>
      <c r="D222" s="201"/>
      <c r="E222" s="201"/>
      <c r="F222" s="204"/>
      <c r="G222" s="146"/>
      <c r="H222" s="124"/>
      <c r="I222" s="24"/>
      <c r="J222" s="24"/>
      <c r="K222" s="24"/>
      <c r="L222" s="176"/>
      <c r="M222" s="160"/>
      <c r="N222" s="226"/>
      <c r="O222" s="10" t="s">
        <v>1054</v>
      </c>
      <c r="P222" s="10" t="s">
        <v>1055</v>
      </c>
      <c r="Q222" s="10" t="s">
        <v>1043</v>
      </c>
      <c r="R222" s="196"/>
    </row>
    <row r="223" spans="1:18" ht="126">
      <c r="A223" s="199">
        <v>65</v>
      </c>
      <c r="B223" s="199" t="s">
        <v>214</v>
      </c>
      <c r="C223" s="199" t="s">
        <v>1005</v>
      </c>
      <c r="D223" s="199" t="s">
        <v>1006</v>
      </c>
      <c r="E223" s="199" t="s">
        <v>1056</v>
      </c>
      <c r="F223" s="202" t="s">
        <v>1057</v>
      </c>
      <c r="G223" s="197" t="s">
        <v>1058</v>
      </c>
      <c r="H223" s="220" t="s">
        <v>1059</v>
      </c>
      <c r="I223" s="24" t="s">
        <v>1060</v>
      </c>
      <c r="J223" s="24" t="s">
        <v>1028</v>
      </c>
      <c r="K223" s="24" t="s">
        <v>1061</v>
      </c>
      <c r="L223" s="174" t="s">
        <v>45</v>
      </c>
      <c r="M223" s="45" t="s">
        <v>441</v>
      </c>
      <c r="N223" s="10" t="s">
        <v>347</v>
      </c>
      <c r="O223" s="10" t="s">
        <v>1016</v>
      </c>
      <c r="P223" s="125" t="s">
        <v>1017</v>
      </c>
      <c r="Q223" s="10" t="s">
        <v>623</v>
      </c>
      <c r="R223" s="195" t="s">
        <v>379</v>
      </c>
    </row>
    <row r="224" spans="1:18" ht="78.75">
      <c r="A224" s="200"/>
      <c r="B224" s="200"/>
      <c r="C224" s="200"/>
      <c r="D224" s="200"/>
      <c r="E224" s="200"/>
      <c r="F224" s="203"/>
      <c r="G224" s="198"/>
      <c r="H224" s="221"/>
      <c r="I224" s="24" t="s">
        <v>1062</v>
      </c>
      <c r="J224" s="24" t="s">
        <v>1028</v>
      </c>
      <c r="K224" s="24" t="s">
        <v>1063</v>
      </c>
      <c r="L224" s="175"/>
      <c r="M224" s="45" t="s">
        <v>1034</v>
      </c>
      <c r="N224" s="10" t="s">
        <v>1064</v>
      </c>
      <c r="O224" s="10" t="s">
        <v>1065</v>
      </c>
      <c r="P224" s="125" t="s">
        <v>1017</v>
      </c>
      <c r="Q224" s="10" t="s">
        <v>623</v>
      </c>
      <c r="R224" s="208"/>
    </row>
    <row r="225" spans="1:18" ht="72" customHeight="1">
      <c r="A225" s="201"/>
      <c r="B225" s="201"/>
      <c r="C225" s="201"/>
      <c r="D225" s="201"/>
      <c r="E225" s="201"/>
      <c r="F225" s="204"/>
      <c r="G225" s="146" t="s">
        <v>1066</v>
      </c>
      <c r="H225" s="124" t="s">
        <v>1067</v>
      </c>
      <c r="I225" s="24" t="s">
        <v>1068</v>
      </c>
      <c r="J225" s="24" t="s">
        <v>1069</v>
      </c>
      <c r="K225" s="24" t="s">
        <v>1070</v>
      </c>
      <c r="L225" s="176"/>
      <c r="M225" s="45"/>
      <c r="N225" s="10"/>
      <c r="O225" s="10"/>
      <c r="P225" s="10"/>
      <c r="Q225" s="10"/>
      <c r="R225" s="196"/>
    </row>
    <row r="226" spans="1:18" ht="110.25">
      <c r="A226" s="199">
        <v>66</v>
      </c>
      <c r="B226" s="199" t="s">
        <v>214</v>
      </c>
      <c r="C226" s="199" t="s">
        <v>1005</v>
      </c>
      <c r="D226" s="199" t="s">
        <v>1006</v>
      </c>
      <c r="E226" s="199" t="s">
        <v>1071</v>
      </c>
      <c r="F226" s="202" t="s">
        <v>1072</v>
      </c>
      <c r="G226" s="146" t="s">
        <v>1073</v>
      </c>
      <c r="H226" s="124" t="s">
        <v>1074</v>
      </c>
      <c r="I226" s="24" t="s">
        <v>1075</v>
      </c>
      <c r="J226" s="24" t="s">
        <v>1076</v>
      </c>
      <c r="K226" s="24" t="s">
        <v>1077</v>
      </c>
      <c r="L226" s="174" t="s">
        <v>45</v>
      </c>
      <c r="M226" s="45" t="s">
        <v>1078</v>
      </c>
      <c r="N226" s="10" t="s">
        <v>1079</v>
      </c>
      <c r="O226" s="10" t="s">
        <v>1080</v>
      </c>
      <c r="P226" s="10" t="s">
        <v>1081</v>
      </c>
      <c r="Q226" s="10" t="s">
        <v>1082</v>
      </c>
      <c r="R226" s="195" t="s">
        <v>379</v>
      </c>
    </row>
    <row r="227" spans="1:18" ht="126" customHeight="1">
      <c r="A227" s="200"/>
      <c r="B227" s="200"/>
      <c r="C227" s="200"/>
      <c r="D227" s="200"/>
      <c r="E227" s="200"/>
      <c r="F227" s="203"/>
      <c r="G227" s="146" t="s">
        <v>1083</v>
      </c>
      <c r="H227" s="124" t="s">
        <v>1084</v>
      </c>
      <c r="I227" s="24" t="s">
        <v>1085</v>
      </c>
      <c r="J227" s="24" t="s">
        <v>1086</v>
      </c>
      <c r="K227" s="24" t="s">
        <v>1087</v>
      </c>
      <c r="L227" s="175"/>
      <c r="M227" s="159" t="s">
        <v>65</v>
      </c>
      <c r="N227" s="225" t="s">
        <v>1088</v>
      </c>
      <c r="O227" s="225" t="s">
        <v>1089</v>
      </c>
      <c r="P227" s="225" t="s">
        <v>1090</v>
      </c>
      <c r="Q227" s="10" t="s">
        <v>1033</v>
      </c>
      <c r="R227" s="208"/>
    </row>
    <row r="228" spans="1:18" ht="72" customHeight="1">
      <c r="A228" s="201"/>
      <c r="B228" s="201"/>
      <c r="C228" s="201"/>
      <c r="D228" s="201"/>
      <c r="E228" s="201"/>
      <c r="F228" s="204"/>
      <c r="G228" s="146" t="s">
        <v>1091</v>
      </c>
      <c r="H228" s="124" t="s">
        <v>1092</v>
      </c>
      <c r="I228" s="24" t="s">
        <v>1093</v>
      </c>
      <c r="J228" s="24" t="s">
        <v>1094</v>
      </c>
      <c r="K228" s="24" t="s">
        <v>1095</v>
      </c>
      <c r="L228" s="176"/>
      <c r="M228" s="160"/>
      <c r="N228" s="226"/>
      <c r="O228" s="226"/>
      <c r="P228" s="226"/>
      <c r="Q228" s="10" t="s">
        <v>1043</v>
      </c>
      <c r="R228" s="196"/>
    </row>
    <row r="229" spans="1:18" ht="72" customHeight="1">
      <c r="A229" s="199">
        <v>67</v>
      </c>
      <c r="B229" s="199" t="s">
        <v>214</v>
      </c>
      <c r="C229" s="199" t="s">
        <v>1005</v>
      </c>
      <c r="D229" s="199" t="s">
        <v>1006</v>
      </c>
      <c r="E229" s="199" t="s">
        <v>1096</v>
      </c>
      <c r="F229" s="202" t="s">
        <v>1097</v>
      </c>
      <c r="G229" s="146" t="s">
        <v>1003</v>
      </c>
      <c r="H229" s="124" t="s">
        <v>1010</v>
      </c>
      <c r="I229" s="24" t="s">
        <v>1098</v>
      </c>
      <c r="J229" s="24" t="s">
        <v>1012</v>
      </c>
      <c r="K229" s="24" t="s">
        <v>1099</v>
      </c>
      <c r="L229" s="174" t="s">
        <v>45</v>
      </c>
      <c r="M229" s="45" t="s">
        <v>1100</v>
      </c>
      <c r="N229" s="10" t="s">
        <v>1101</v>
      </c>
      <c r="O229" s="10" t="s">
        <v>1102</v>
      </c>
      <c r="P229" s="125" t="s">
        <v>1103</v>
      </c>
      <c r="Q229" s="10" t="s">
        <v>1104</v>
      </c>
      <c r="R229" s="174" t="s">
        <v>45</v>
      </c>
    </row>
    <row r="230" spans="1:18" ht="72" customHeight="1">
      <c r="A230" s="200"/>
      <c r="B230" s="200"/>
      <c r="C230" s="200"/>
      <c r="D230" s="200"/>
      <c r="E230" s="200"/>
      <c r="F230" s="203"/>
      <c r="G230" s="146" t="s">
        <v>1105</v>
      </c>
      <c r="H230" s="124" t="s">
        <v>1106</v>
      </c>
      <c r="I230" s="24" t="s">
        <v>1107</v>
      </c>
      <c r="J230" s="24" t="s">
        <v>1108</v>
      </c>
      <c r="K230" s="24" t="s">
        <v>1109</v>
      </c>
      <c r="L230" s="175"/>
      <c r="M230" s="45"/>
      <c r="N230" s="10"/>
      <c r="O230" s="10"/>
      <c r="P230" s="10"/>
      <c r="Q230" s="10"/>
      <c r="R230" s="175"/>
    </row>
    <row r="231" spans="1:18" ht="72" customHeight="1">
      <c r="A231" s="200"/>
      <c r="B231" s="200"/>
      <c r="C231" s="200"/>
      <c r="D231" s="200"/>
      <c r="E231" s="200"/>
      <c r="F231" s="203"/>
      <c r="G231" s="146" t="s">
        <v>1034</v>
      </c>
      <c r="H231" s="124" t="s">
        <v>1110</v>
      </c>
      <c r="I231" s="24" t="s">
        <v>1111</v>
      </c>
      <c r="J231" s="24" t="s">
        <v>1112</v>
      </c>
      <c r="K231" s="24" t="s">
        <v>1113</v>
      </c>
      <c r="L231" s="175"/>
      <c r="M231" s="45"/>
      <c r="N231" s="10"/>
      <c r="O231" s="10"/>
      <c r="P231" s="10"/>
      <c r="Q231" s="10"/>
      <c r="R231" s="175"/>
    </row>
    <row r="232" spans="1:18" ht="72" customHeight="1">
      <c r="A232" s="201"/>
      <c r="B232" s="201"/>
      <c r="C232" s="201"/>
      <c r="D232" s="201"/>
      <c r="E232" s="201"/>
      <c r="F232" s="204"/>
      <c r="G232" s="146" t="s">
        <v>1114</v>
      </c>
      <c r="H232" s="124" t="s">
        <v>1115</v>
      </c>
      <c r="I232" s="24" t="s">
        <v>1116</v>
      </c>
      <c r="J232" s="24" t="s">
        <v>1012</v>
      </c>
      <c r="K232" s="24" t="s">
        <v>1117</v>
      </c>
      <c r="L232" s="176"/>
      <c r="M232" s="45"/>
      <c r="N232" s="10"/>
      <c r="O232" s="10"/>
      <c r="P232" s="10"/>
      <c r="Q232" s="10"/>
      <c r="R232" s="176"/>
    </row>
    <row r="233" spans="1:18" ht="63">
      <c r="A233" s="156">
        <v>62</v>
      </c>
      <c r="B233" s="156" t="s">
        <v>31</v>
      </c>
      <c r="C233" s="156" t="s">
        <v>1118</v>
      </c>
      <c r="D233" s="156" t="s">
        <v>1119</v>
      </c>
      <c r="E233" s="156" t="s">
        <v>1120</v>
      </c>
      <c r="F233" s="227" t="str">
        <f>IFERROR(VLOOKUP(E233,'[15]Riesgos de gestión'!$C$172:$D$221,2,0),0)</f>
        <v>Incumplimiento en  las responsabilidades tributarias por parte de la ANM</v>
      </c>
      <c r="G233" s="149" t="s">
        <v>82</v>
      </c>
      <c r="H233" s="11" t="str">
        <f>IFERROR(VLOOKUP(G233,'[15]Riesgos de gestión'!$L$21:$M$167,2,0),0)</f>
        <v>Falta de capacitación al personal en normas contables, contractuales, tributarias y presupuestales</v>
      </c>
      <c r="I233" s="30" t="s">
        <v>1121</v>
      </c>
      <c r="J233" s="30" t="s">
        <v>1122</v>
      </c>
      <c r="K233" s="30" t="s">
        <v>1123</v>
      </c>
      <c r="L233" s="228" t="s">
        <v>40</v>
      </c>
      <c r="M233" s="234" t="s">
        <v>65</v>
      </c>
      <c r="N233" s="246" t="s">
        <v>1124</v>
      </c>
      <c r="O233" s="30" t="s">
        <v>1121</v>
      </c>
      <c r="P233" s="29" t="s">
        <v>1125</v>
      </c>
      <c r="Q233" s="30" t="s">
        <v>1123</v>
      </c>
      <c r="R233" s="167" t="s">
        <v>45</v>
      </c>
    </row>
    <row r="234" spans="1:18" ht="47.25">
      <c r="A234" s="156"/>
      <c r="B234" s="156"/>
      <c r="C234" s="156"/>
      <c r="D234" s="156"/>
      <c r="E234" s="156"/>
      <c r="F234" s="227"/>
      <c r="G234" s="149"/>
      <c r="H234" s="11"/>
      <c r="I234" s="30"/>
      <c r="J234" s="30"/>
      <c r="K234" s="30"/>
      <c r="L234" s="228"/>
      <c r="M234" s="234"/>
      <c r="N234" s="246"/>
      <c r="O234" s="30" t="s">
        <v>1126</v>
      </c>
      <c r="P234" s="29" t="s">
        <v>1125</v>
      </c>
      <c r="Q234" s="30" t="s">
        <v>1127</v>
      </c>
      <c r="R234" s="167"/>
    </row>
    <row r="235" spans="1:18" ht="63">
      <c r="A235" s="156">
        <v>63</v>
      </c>
      <c r="B235" s="156" t="s">
        <v>31</v>
      </c>
      <c r="C235" s="156" t="s">
        <v>1118</v>
      </c>
      <c r="D235" s="156" t="s">
        <v>1119</v>
      </c>
      <c r="E235" s="156" t="s">
        <v>1128</v>
      </c>
      <c r="F235" s="227" t="str">
        <f>IFERROR(VLOOKUP(E235,'[15]Riesgos de gestión'!$C$172:$D$221,2,0),0)</f>
        <v>Ordenar o efectuar pagos sin el lleno de los requisitos legales.</v>
      </c>
      <c r="G235" s="229" t="s">
        <v>92</v>
      </c>
      <c r="H235" s="230" t="str">
        <f>IFERROR(VLOOKUP(G235,'[15]Riesgos de gestión'!$L$21:$M$167,2,0),0)</f>
        <v>Desconocimiento u omisión de las normas  contables, contractuales, tributarias y presupuestales</v>
      </c>
      <c r="I235" s="30" t="s">
        <v>1129</v>
      </c>
      <c r="J235" s="30" t="s">
        <v>1130</v>
      </c>
      <c r="K235" s="30" t="s">
        <v>1131</v>
      </c>
      <c r="L235" s="231" t="s">
        <v>40</v>
      </c>
      <c r="M235" s="15" t="s">
        <v>41</v>
      </c>
      <c r="N235" s="11" t="s">
        <v>347</v>
      </c>
      <c r="O235" s="30" t="s">
        <v>1132</v>
      </c>
      <c r="P235" s="62" t="s">
        <v>1125</v>
      </c>
      <c r="Q235" s="7" t="s">
        <v>1133</v>
      </c>
      <c r="R235" s="167" t="s">
        <v>45</v>
      </c>
    </row>
    <row r="236" spans="1:18" ht="31.5">
      <c r="A236" s="156"/>
      <c r="B236" s="156"/>
      <c r="C236" s="156"/>
      <c r="D236" s="156"/>
      <c r="E236" s="156"/>
      <c r="F236" s="227"/>
      <c r="G236" s="229"/>
      <c r="H236" s="230"/>
      <c r="I236" s="30" t="s">
        <v>1134</v>
      </c>
      <c r="J236" s="30" t="s">
        <v>1135</v>
      </c>
      <c r="K236" s="30" t="s">
        <v>1136</v>
      </c>
      <c r="L236" s="231"/>
      <c r="M236" s="15"/>
      <c r="N236" s="11"/>
      <c r="O236" s="30"/>
      <c r="P236" s="29"/>
      <c r="Q236" s="30"/>
      <c r="R236" s="167"/>
    </row>
    <row r="237" spans="1:18" ht="31.5">
      <c r="A237" s="156"/>
      <c r="B237" s="156"/>
      <c r="C237" s="156"/>
      <c r="D237" s="156"/>
      <c r="E237" s="156"/>
      <c r="F237" s="227"/>
      <c r="G237" s="149" t="s">
        <v>95</v>
      </c>
      <c r="H237" s="48" t="s">
        <v>1137</v>
      </c>
      <c r="I237" s="30" t="s">
        <v>1138</v>
      </c>
      <c r="J237" s="29" t="s">
        <v>1139</v>
      </c>
      <c r="K237" s="30" t="s">
        <v>1140</v>
      </c>
      <c r="L237" s="231"/>
      <c r="M237" s="15"/>
      <c r="N237" s="11"/>
      <c r="O237" s="30"/>
      <c r="P237" s="29"/>
      <c r="Q237" s="30"/>
      <c r="R237" s="167"/>
    </row>
    <row r="238" spans="1:18" ht="47.25">
      <c r="A238" s="156">
        <v>64</v>
      </c>
      <c r="B238" s="156" t="s">
        <v>31</v>
      </c>
      <c r="C238" s="156" t="s">
        <v>1118</v>
      </c>
      <c r="D238" s="156" t="s">
        <v>1119</v>
      </c>
      <c r="E238" s="156" t="s">
        <v>1141</v>
      </c>
      <c r="F238" s="227" t="s">
        <v>1142</v>
      </c>
      <c r="G238" s="229" t="s">
        <v>1143</v>
      </c>
      <c r="H238" s="311" t="s">
        <v>1144</v>
      </c>
      <c r="I238" s="30" t="s">
        <v>1145</v>
      </c>
      <c r="J238" s="30" t="s">
        <v>1146</v>
      </c>
      <c r="K238" s="30" t="s">
        <v>1147</v>
      </c>
      <c r="L238" s="167" t="s">
        <v>45</v>
      </c>
      <c r="M238" s="15" t="s">
        <v>41</v>
      </c>
      <c r="N238" s="11" t="s">
        <v>347</v>
      </c>
      <c r="O238" s="30" t="s">
        <v>1148</v>
      </c>
      <c r="P238" s="62" t="s">
        <v>1125</v>
      </c>
      <c r="Q238" s="7" t="s">
        <v>1149</v>
      </c>
      <c r="R238" s="167" t="s">
        <v>45</v>
      </c>
    </row>
    <row r="239" spans="1:18" ht="31.5">
      <c r="A239" s="199"/>
      <c r="B239" s="199"/>
      <c r="C239" s="156"/>
      <c r="D239" s="156"/>
      <c r="E239" s="199"/>
      <c r="F239" s="202"/>
      <c r="G239" s="157"/>
      <c r="H239" s="209"/>
      <c r="I239" s="37" t="s">
        <v>1150</v>
      </c>
      <c r="J239" s="37" t="s">
        <v>1146</v>
      </c>
      <c r="K239" s="37" t="s">
        <v>1151</v>
      </c>
      <c r="L239" s="174"/>
      <c r="M239" s="46"/>
      <c r="N239" s="8"/>
      <c r="O239" s="8"/>
      <c r="P239" s="64"/>
      <c r="Q239" s="8"/>
      <c r="R239" s="174"/>
    </row>
    <row r="240" spans="1:18" ht="94.5">
      <c r="A240" s="34">
        <v>65</v>
      </c>
      <c r="B240" s="34" t="s">
        <v>31</v>
      </c>
      <c r="C240" s="34" t="s">
        <v>1118</v>
      </c>
      <c r="D240" s="34" t="s">
        <v>1152</v>
      </c>
      <c r="E240" s="34" t="s">
        <v>1153</v>
      </c>
      <c r="F240" s="56" t="str">
        <f>IFERROR(VLOOKUP(E240,'[16]Riesgos de gestión'!$C$189:$D$238,2,0),0)</f>
        <v>Inoportunidad en la asignación de las solicitudes recibidas</v>
      </c>
      <c r="G240" s="145" t="s">
        <v>1154</v>
      </c>
      <c r="H240" s="48" t="str">
        <f>IFERROR(VLOOKUP(G240,'[16]Riesgos de gestión'!$L$38:$M$184,2,0),0)</f>
        <v>Debilidades en los controles de distribución y reparto de las solicitudes recibidas</v>
      </c>
      <c r="I240" s="30" t="s">
        <v>1155</v>
      </c>
      <c r="J240" s="30" t="s">
        <v>1156</v>
      </c>
      <c r="K240" s="30" t="s">
        <v>1157</v>
      </c>
      <c r="L240" s="51" t="s">
        <v>45</v>
      </c>
      <c r="M240" s="31" t="s">
        <v>441</v>
      </c>
      <c r="N240" s="48" t="s">
        <v>347</v>
      </c>
      <c r="O240" s="30" t="s">
        <v>622</v>
      </c>
      <c r="P240" s="62" t="s">
        <v>1158</v>
      </c>
      <c r="Q240" s="7" t="s">
        <v>623</v>
      </c>
      <c r="R240" s="51" t="s">
        <v>45</v>
      </c>
    </row>
    <row r="241" spans="1:18" ht="47.25" customHeight="1">
      <c r="A241" s="199">
        <v>66</v>
      </c>
      <c r="B241" s="199" t="s">
        <v>214</v>
      </c>
      <c r="C241" s="199" t="s">
        <v>1159</v>
      </c>
      <c r="D241" s="199" t="s">
        <v>1160</v>
      </c>
      <c r="E241" s="199" t="s">
        <v>1161</v>
      </c>
      <c r="F241" s="202" t="s">
        <v>1162</v>
      </c>
      <c r="G241" s="197" t="s">
        <v>1163</v>
      </c>
      <c r="H241" s="220" t="s">
        <v>1164</v>
      </c>
      <c r="I241" s="30" t="s">
        <v>1165</v>
      </c>
      <c r="J241" s="30" t="s">
        <v>1166</v>
      </c>
      <c r="K241" s="30" t="s">
        <v>220</v>
      </c>
      <c r="L241" s="205" t="s">
        <v>40</v>
      </c>
      <c r="M241" s="156" t="s">
        <v>65</v>
      </c>
      <c r="N241" s="166" t="s">
        <v>181</v>
      </c>
      <c r="O241" s="30" t="s">
        <v>1167</v>
      </c>
      <c r="P241" s="62" t="s">
        <v>1168</v>
      </c>
      <c r="Q241" s="7" t="s">
        <v>1169</v>
      </c>
      <c r="R241" s="174" t="s">
        <v>45</v>
      </c>
    </row>
    <row r="242" spans="1:18" ht="94.5">
      <c r="A242" s="200"/>
      <c r="B242" s="200"/>
      <c r="C242" s="200"/>
      <c r="D242" s="200"/>
      <c r="E242" s="200"/>
      <c r="F242" s="203"/>
      <c r="G242" s="212"/>
      <c r="H242" s="223"/>
      <c r="I242" s="30" t="s">
        <v>1170</v>
      </c>
      <c r="J242" s="30" t="s">
        <v>1166</v>
      </c>
      <c r="K242" s="30" t="s">
        <v>1171</v>
      </c>
      <c r="L242" s="206"/>
      <c r="M242" s="156"/>
      <c r="N242" s="166"/>
      <c r="O242" s="30" t="s">
        <v>1172</v>
      </c>
      <c r="P242" s="62" t="s">
        <v>1173</v>
      </c>
      <c r="Q242" s="7" t="s">
        <v>1174</v>
      </c>
      <c r="R242" s="175"/>
    </row>
    <row r="243" spans="1:18" ht="31.5">
      <c r="A243" s="200"/>
      <c r="B243" s="200"/>
      <c r="C243" s="200"/>
      <c r="D243" s="200"/>
      <c r="E243" s="200"/>
      <c r="F243" s="203"/>
      <c r="G243" s="198"/>
      <c r="H243" s="221"/>
      <c r="I243" s="30" t="s">
        <v>1175</v>
      </c>
      <c r="J243" s="30" t="s">
        <v>1166</v>
      </c>
      <c r="K243" s="30" t="s">
        <v>1176</v>
      </c>
      <c r="L243" s="206"/>
      <c r="M243" s="199" t="s">
        <v>1177</v>
      </c>
      <c r="N243" s="159" t="s">
        <v>1178</v>
      </c>
      <c r="O243" s="161" t="s">
        <v>1179</v>
      </c>
      <c r="P243" s="214" t="s">
        <v>1180</v>
      </c>
      <c r="Q243" s="217" t="s">
        <v>1181</v>
      </c>
      <c r="R243" s="175"/>
    </row>
    <row r="244" spans="1:18" ht="47.25">
      <c r="A244" s="200"/>
      <c r="B244" s="200"/>
      <c r="C244" s="200"/>
      <c r="D244" s="200"/>
      <c r="E244" s="200"/>
      <c r="F244" s="203"/>
      <c r="G244" s="145" t="s">
        <v>1182</v>
      </c>
      <c r="H244" s="55" t="s">
        <v>1183</v>
      </c>
      <c r="I244" s="30" t="s">
        <v>1184</v>
      </c>
      <c r="J244" s="30" t="s">
        <v>1185</v>
      </c>
      <c r="K244" s="30" t="s">
        <v>1186</v>
      </c>
      <c r="L244" s="206"/>
      <c r="M244" s="200"/>
      <c r="N244" s="211"/>
      <c r="O244" s="213"/>
      <c r="P244" s="215"/>
      <c r="Q244" s="218"/>
      <c r="R244" s="175"/>
    </row>
    <row r="245" spans="1:18" ht="47.25">
      <c r="A245" s="201"/>
      <c r="B245" s="201"/>
      <c r="C245" s="201"/>
      <c r="D245" s="201"/>
      <c r="E245" s="201"/>
      <c r="F245" s="204"/>
      <c r="G245" s="145" t="s">
        <v>1187</v>
      </c>
      <c r="H245" s="55" t="s">
        <v>1188</v>
      </c>
      <c r="I245" s="30" t="s">
        <v>1189</v>
      </c>
      <c r="J245" s="30" t="s">
        <v>1190</v>
      </c>
      <c r="K245" s="30" t="s">
        <v>1191</v>
      </c>
      <c r="L245" s="207"/>
      <c r="M245" s="201"/>
      <c r="N245" s="160"/>
      <c r="O245" s="162"/>
      <c r="P245" s="216"/>
      <c r="Q245" s="219"/>
      <c r="R245" s="176"/>
    </row>
    <row r="246" spans="1:18" ht="94.5">
      <c r="A246" s="199">
        <v>67</v>
      </c>
      <c r="B246" s="199" t="s">
        <v>214</v>
      </c>
      <c r="C246" s="199" t="s">
        <v>1159</v>
      </c>
      <c r="D246" s="199" t="s">
        <v>1160</v>
      </c>
      <c r="E246" s="199" t="s">
        <v>1192</v>
      </c>
      <c r="F246" s="202" t="s">
        <v>1193</v>
      </c>
      <c r="G246" s="197" t="s">
        <v>1194</v>
      </c>
      <c r="H246" s="220" t="s">
        <v>1195</v>
      </c>
      <c r="I246" s="30" t="s">
        <v>1196</v>
      </c>
      <c r="J246" s="30" t="s">
        <v>1197</v>
      </c>
      <c r="K246" s="30" t="s">
        <v>97</v>
      </c>
      <c r="L246" s="205" t="s">
        <v>40</v>
      </c>
      <c r="M246" s="199" t="s">
        <v>65</v>
      </c>
      <c r="N246" s="159" t="s">
        <v>181</v>
      </c>
      <c r="O246" s="127" t="s">
        <v>622</v>
      </c>
      <c r="P246" s="66" t="s">
        <v>1158</v>
      </c>
      <c r="Q246" s="63" t="s">
        <v>623</v>
      </c>
      <c r="R246" s="174" t="s">
        <v>45</v>
      </c>
    </row>
    <row r="247" spans="1:18" ht="47.25" customHeight="1">
      <c r="A247" s="200"/>
      <c r="B247" s="200"/>
      <c r="C247" s="200"/>
      <c r="D247" s="200"/>
      <c r="E247" s="200"/>
      <c r="F247" s="203"/>
      <c r="G247" s="198"/>
      <c r="H247" s="221"/>
      <c r="I247" s="30" t="s">
        <v>1198</v>
      </c>
      <c r="J247" s="30" t="s">
        <v>1197</v>
      </c>
      <c r="K247" s="30" t="s">
        <v>1199</v>
      </c>
      <c r="L247" s="206"/>
      <c r="M247" s="200"/>
      <c r="N247" s="211"/>
      <c r="O247" s="224" t="s">
        <v>1167</v>
      </c>
      <c r="P247" s="215" t="s">
        <v>1168</v>
      </c>
      <c r="Q247" s="218" t="s">
        <v>1169</v>
      </c>
      <c r="R247" s="175"/>
    </row>
    <row r="248" spans="1:18" ht="31.5">
      <c r="A248" s="200"/>
      <c r="B248" s="200"/>
      <c r="C248" s="200"/>
      <c r="D248" s="200"/>
      <c r="E248" s="200"/>
      <c r="F248" s="203"/>
      <c r="G248" s="197" t="s">
        <v>1200</v>
      </c>
      <c r="H248" s="159" t="s">
        <v>1201</v>
      </c>
      <c r="I248" s="30" t="s">
        <v>1202</v>
      </c>
      <c r="J248" s="30" t="s">
        <v>1197</v>
      </c>
      <c r="K248" s="30" t="s">
        <v>1203</v>
      </c>
      <c r="L248" s="206"/>
      <c r="M248" s="200"/>
      <c r="N248" s="211"/>
      <c r="O248" s="224"/>
      <c r="P248" s="215"/>
      <c r="Q248" s="218"/>
      <c r="R248" s="175"/>
    </row>
    <row r="249" spans="1:18">
      <c r="A249" s="200"/>
      <c r="B249" s="200"/>
      <c r="C249" s="200"/>
      <c r="D249" s="200"/>
      <c r="E249" s="200"/>
      <c r="F249" s="203"/>
      <c r="G249" s="198"/>
      <c r="H249" s="160"/>
      <c r="I249" s="30" t="s">
        <v>1204</v>
      </c>
      <c r="J249" s="30" t="s">
        <v>1205</v>
      </c>
      <c r="K249" s="37" t="s">
        <v>1206</v>
      </c>
      <c r="L249" s="206"/>
      <c r="M249" s="200"/>
      <c r="N249" s="211"/>
      <c r="O249" s="224"/>
      <c r="P249" s="215"/>
      <c r="Q249" s="218"/>
      <c r="R249" s="175"/>
    </row>
    <row r="250" spans="1:18" ht="31.5">
      <c r="A250" s="201"/>
      <c r="B250" s="201"/>
      <c r="C250" s="201"/>
      <c r="D250" s="201"/>
      <c r="E250" s="201"/>
      <c r="F250" s="204"/>
      <c r="G250" s="145" t="s">
        <v>1207</v>
      </c>
      <c r="H250" s="48" t="s">
        <v>1208</v>
      </c>
      <c r="I250" s="30" t="s">
        <v>1209</v>
      </c>
      <c r="J250" s="132" t="s">
        <v>1210</v>
      </c>
      <c r="K250" s="133" t="s">
        <v>1211</v>
      </c>
      <c r="L250" s="207"/>
      <c r="M250" s="222"/>
      <c r="N250" s="160"/>
      <c r="O250" s="224"/>
      <c r="P250" s="216"/>
      <c r="Q250" s="219"/>
      <c r="R250" s="176"/>
    </row>
    <row r="251" spans="1:18" ht="47.25">
      <c r="A251" s="199">
        <v>68</v>
      </c>
      <c r="B251" s="199" t="s">
        <v>214</v>
      </c>
      <c r="C251" s="199" t="s">
        <v>1159</v>
      </c>
      <c r="D251" s="199" t="s">
        <v>1160</v>
      </c>
      <c r="E251" s="199" t="s">
        <v>1212</v>
      </c>
      <c r="F251" s="202" t="s">
        <v>1213</v>
      </c>
      <c r="G251" s="197" t="s">
        <v>1214</v>
      </c>
      <c r="H251" s="209" t="s">
        <v>1215</v>
      </c>
      <c r="I251" s="35" t="s">
        <v>1216</v>
      </c>
      <c r="J251" s="30" t="s">
        <v>1210</v>
      </c>
      <c r="K251" s="131" t="s">
        <v>97</v>
      </c>
      <c r="L251" s="205" t="s">
        <v>40</v>
      </c>
      <c r="M251" s="199" t="s">
        <v>65</v>
      </c>
      <c r="N251" s="159" t="s">
        <v>181</v>
      </c>
      <c r="O251" s="30" t="s">
        <v>1167</v>
      </c>
      <c r="P251" s="62" t="s">
        <v>1168</v>
      </c>
      <c r="Q251" s="7" t="s">
        <v>1169</v>
      </c>
      <c r="R251" s="174" t="s">
        <v>45</v>
      </c>
    </row>
    <row r="252" spans="1:18" ht="94.5">
      <c r="A252" s="200"/>
      <c r="B252" s="200"/>
      <c r="C252" s="200"/>
      <c r="D252" s="200"/>
      <c r="E252" s="200"/>
      <c r="F252" s="203"/>
      <c r="G252" s="198"/>
      <c r="H252" s="210"/>
      <c r="I252" s="135" t="s">
        <v>1217</v>
      </c>
      <c r="J252" s="35" t="s">
        <v>1205</v>
      </c>
      <c r="K252" s="35" t="s">
        <v>97</v>
      </c>
      <c r="L252" s="206"/>
      <c r="M252" s="200"/>
      <c r="N252" s="211"/>
      <c r="O252" s="30" t="s">
        <v>1172</v>
      </c>
      <c r="P252" s="62" t="s">
        <v>1173</v>
      </c>
      <c r="Q252" s="7" t="s">
        <v>1174</v>
      </c>
      <c r="R252" s="175"/>
    </row>
    <row r="253" spans="1:18" ht="38.25" customHeight="1">
      <c r="A253" s="200"/>
      <c r="B253" s="200"/>
      <c r="C253" s="200"/>
      <c r="D253" s="200"/>
      <c r="E253" s="200"/>
      <c r="F253" s="203"/>
      <c r="G253" s="197" t="s">
        <v>1218</v>
      </c>
      <c r="H253" s="220" t="s">
        <v>1219</v>
      </c>
      <c r="I253" s="134" t="s">
        <v>1220</v>
      </c>
      <c r="J253" s="42" t="s">
        <v>1210</v>
      </c>
      <c r="K253" s="42" t="s">
        <v>1203</v>
      </c>
      <c r="L253" s="206"/>
      <c r="M253" s="200"/>
      <c r="N253" s="211"/>
      <c r="O253" s="37"/>
      <c r="P253" s="64"/>
      <c r="Q253" s="8"/>
      <c r="R253" s="175"/>
    </row>
    <row r="254" spans="1:18" ht="33" customHeight="1">
      <c r="A254" s="200"/>
      <c r="B254" s="200"/>
      <c r="C254" s="200"/>
      <c r="D254" s="200"/>
      <c r="E254" s="200"/>
      <c r="F254" s="203"/>
      <c r="G254" s="198"/>
      <c r="H254" s="221"/>
      <c r="I254" s="134" t="s">
        <v>1221</v>
      </c>
      <c r="J254" s="42" t="s">
        <v>1205</v>
      </c>
      <c r="K254" s="42" t="s">
        <v>1222</v>
      </c>
      <c r="L254" s="206"/>
      <c r="M254" s="200"/>
      <c r="N254" s="211"/>
      <c r="O254" s="37"/>
      <c r="P254" s="64"/>
      <c r="Q254" s="8"/>
      <c r="R254" s="175"/>
    </row>
    <row r="255" spans="1:18" ht="40.5" customHeight="1">
      <c r="A255" s="201"/>
      <c r="B255" s="201"/>
      <c r="C255" s="201"/>
      <c r="D255" s="201"/>
      <c r="E255" s="201"/>
      <c r="F255" s="204"/>
      <c r="G255" s="147" t="s">
        <v>1223</v>
      </c>
      <c r="H255" s="77" t="s">
        <v>1224</v>
      </c>
      <c r="I255" s="42" t="s">
        <v>1225</v>
      </c>
      <c r="J255" s="42" t="s">
        <v>1226</v>
      </c>
      <c r="K255" s="42" t="s">
        <v>1227</v>
      </c>
      <c r="L255" s="207"/>
      <c r="M255" s="201"/>
      <c r="N255" s="160"/>
      <c r="O255" s="37"/>
      <c r="P255" s="64"/>
      <c r="Q255" s="8"/>
      <c r="R255" s="176"/>
    </row>
    <row r="256" spans="1:18" ht="63" customHeight="1">
      <c r="A256" s="199">
        <v>69</v>
      </c>
      <c r="B256" s="199" t="s">
        <v>214</v>
      </c>
      <c r="C256" s="199" t="s">
        <v>1159</v>
      </c>
      <c r="D256" s="199" t="s">
        <v>1160</v>
      </c>
      <c r="E256" s="199" t="s">
        <v>1228</v>
      </c>
      <c r="F256" s="202" t="s">
        <v>1229</v>
      </c>
      <c r="G256" s="197" t="s">
        <v>1230</v>
      </c>
      <c r="H256" s="159" t="s">
        <v>1231</v>
      </c>
      <c r="I256" s="30" t="s">
        <v>1232</v>
      </c>
      <c r="J256" s="30" t="s">
        <v>1205</v>
      </c>
      <c r="K256" s="30" t="s">
        <v>1233</v>
      </c>
      <c r="L256" s="174" t="s">
        <v>45</v>
      </c>
      <c r="M256" s="199" t="s">
        <v>441</v>
      </c>
      <c r="N256" s="159" t="s">
        <v>347</v>
      </c>
      <c r="O256" s="161" t="s">
        <v>1234</v>
      </c>
      <c r="P256" s="214" t="s">
        <v>1235</v>
      </c>
      <c r="Q256" s="217" t="s">
        <v>1236</v>
      </c>
      <c r="R256" s="195" t="s">
        <v>379</v>
      </c>
    </row>
    <row r="257" spans="1:18" ht="31.5">
      <c r="A257" s="200"/>
      <c r="B257" s="200"/>
      <c r="C257" s="200"/>
      <c r="D257" s="200"/>
      <c r="E257" s="200"/>
      <c r="F257" s="203"/>
      <c r="G257" s="212"/>
      <c r="H257" s="211"/>
      <c r="I257" s="30" t="s">
        <v>1237</v>
      </c>
      <c r="J257" s="30" t="s">
        <v>1205</v>
      </c>
      <c r="K257" s="30" t="s">
        <v>1238</v>
      </c>
      <c r="L257" s="175"/>
      <c r="M257" s="200"/>
      <c r="N257" s="211"/>
      <c r="O257" s="213"/>
      <c r="P257" s="215"/>
      <c r="Q257" s="218"/>
      <c r="R257" s="208"/>
    </row>
    <row r="258" spans="1:18" ht="47.25">
      <c r="A258" s="200"/>
      <c r="B258" s="200"/>
      <c r="C258" s="200"/>
      <c r="D258" s="200"/>
      <c r="E258" s="200"/>
      <c r="F258" s="203"/>
      <c r="G258" s="198"/>
      <c r="H258" s="160"/>
      <c r="I258" s="30" t="s">
        <v>1239</v>
      </c>
      <c r="J258" s="30" t="s">
        <v>1240</v>
      </c>
      <c r="K258" s="30" t="s">
        <v>1241</v>
      </c>
      <c r="L258" s="175"/>
      <c r="M258" s="200"/>
      <c r="N258" s="211"/>
      <c r="O258" s="213"/>
      <c r="P258" s="215"/>
      <c r="Q258" s="218"/>
      <c r="R258" s="208"/>
    </row>
    <row r="259" spans="1:18" ht="157.5" customHeight="1">
      <c r="A259" s="200"/>
      <c r="B259" s="200"/>
      <c r="C259" s="200"/>
      <c r="D259" s="200"/>
      <c r="E259" s="200"/>
      <c r="F259" s="203"/>
      <c r="G259" s="197" t="s">
        <v>1242</v>
      </c>
      <c r="H259" s="258" t="s">
        <v>1243</v>
      </c>
      <c r="I259" s="30" t="s">
        <v>1244</v>
      </c>
      <c r="J259" s="30" t="s">
        <v>1210</v>
      </c>
      <c r="K259" s="30" t="s">
        <v>1245</v>
      </c>
      <c r="L259" s="175"/>
      <c r="M259" s="200"/>
      <c r="N259" s="211"/>
      <c r="O259" s="213"/>
      <c r="P259" s="215"/>
      <c r="Q259" s="218"/>
      <c r="R259" s="208"/>
    </row>
    <row r="260" spans="1:18" ht="63">
      <c r="A260" s="200"/>
      <c r="B260" s="200"/>
      <c r="C260" s="200"/>
      <c r="D260" s="200"/>
      <c r="E260" s="200"/>
      <c r="F260" s="203"/>
      <c r="G260" s="212"/>
      <c r="H260" s="259"/>
      <c r="I260" s="30" t="s">
        <v>1246</v>
      </c>
      <c r="J260" s="30" t="s">
        <v>1210</v>
      </c>
      <c r="K260" s="30" t="s">
        <v>1247</v>
      </c>
      <c r="L260" s="175"/>
      <c r="M260" s="200"/>
      <c r="N260" s="211"/>
      <c r="O260" s="213"/>
      <c r="P260" s="215"/>
      <c r="Q260" s="218"/>
      <c r="R260" s="208"/>
    </row>
    <row r="261" spans="1:18" ht="31.5">
      <c r="A261" s="201"/>
      <c r="B261" s="201"/>
      <c r="C261" s="201"/>
      <c r="D261" s="201"/>
      <c r="E261" s="201"/>
      <c r="F261" s="204"/>
      <c r="G261" s="198"/>
      <c r="H261" s="260"/>
      <c r="I261" s="30" t="s">
        <v>1248</v>
      </c>
      <c r="J261" s="30" t="s">
        <v>1249</v>
      </c>
      <c r="K261" s="30" t="s">
        <v>1250</v>
      </c>
      <c r="L261" s="176"/>
      <c r="M261" s="201"/>
      <c r="N261" s="160"/>
      <c r="O261" s="162"/>
      <c r="P261" s="216"/>
      <c r="Q261" s="219"/>
      <c r="R261" s="196"/>
    </row>
    <row r="262" spans="1:18" ht="63">
      <c r="A262" s="34">
        <v>70</v>
      </c>
      <c r="B262" s="34" t="s">
        <v>214</v>
      </c>
      <c r="C262" s="34" t="s">
        <v>1251</v>
      </c>
      <c r="D262" s="34" t="s">
        <v>1252</v>
      </c>
      <c r="E262" s="34" t="s">
        <v>1253</v>
      </c>
      <c r="F262" s="56" t="s">
        <v>1254</v>
      </c>
      <c r="G262" s="145" t="s">
        <v>60</v>
      </c>
      <c r="H262" s="48" t="s">
        <v>1255</v>
      </c>
      <c r="I262" s="29" t="s">
        <v>1256</v>
      </c>
      <c r="J262" s="30" t="s">
        <v>1257</v>
      </c>
      <c r="K262" s="30" t="s">
        <v>1258</v>
      </c>
      <c r="L262" s="103" t="s">
        <v>45</v>
      </c>
      <c r="M262" s="99" t="s">
        <v>441</v>
      </c>
      <c r="N262" s="126" t="s">
        <v>347</v>
      </c>
      <c r="O262" s="128" t="s">
        <v>1259</v>
      </c>
      <c r="P262" s="129" t="s">
        <v>1260</v>
      </c>
      <c r="Q262" s="130" t="s">
        <v>1261</v>
      </c>
      <c r="R262" s="103" t="s">
        <v>45</v>
      </c>
    </row>
    <row r="263" spans="1:18" ht="63">
      <c r="A263" s="199">
        <v>71</v>
      </c>
      <c r="B263" s="199" t="s">
        <v>214</v>
      </c>
      <c r="C263" s="199" t="s">
        <v>1251</v>
      </c>
      <c r="D263" s="199" t="s">
        <v>1252</v>
      </c>
      <c r="E263" s="199" t="s">
        <v>1262</v>
      </c>
      <c r="F263" s="202" t="s">
        <v>1263</v>
      </c>
      <c r="G263" s="197" t="s">
        <v>1264</v>
      </c>
      <c r="H263" s="159" t="s">
        <v>1265</v>
      </c>
      <c r="I263" s="30" t="s">
        <v>1266</v>
      </c>
      <c r="J263" s="30" t="s">
        <v>1267</v>
      </c>
      <c r="K263" s="30" t="s">
        <v>1268</v>
      </c>
      <c r="L263" s="174" t="s">
        <v>45</v>
      </c>
      <c r="M263" s="99" t="s">
        <v>441</v>
      </c>
      <c r="N263" s="126" t="s">
        <v>347</v>
      </c>
      <c r="O263" s="128" t="s">
        <v>1259</v>
      </c>
      <c r="P263" s="129" t="s">
        <v>1260</v>
      </c>
      <c r="Q263" s="130" t="s">
        <v>1261</v>
      </c>
      <c r="R263" s="174" t="s">
        <v>45</v>
      </c>
    </row>
    <row r="264" spans="1:18" ht="78.75">
      <c r="A264" s="200"/>
      <c r="B264" s="200"/>
      <c r="C264" s="200"/>
      <c r="D264" s="200"/>
      <c r="E264" s="200"/>
      <c r="F264" s="203"/>
      <c r="G264" s="198"/>
      <c r="H264" s="160"/>
      <c r="I264" s="30" t="s">
        <v>1269</v>
      </c>
      <c r="J264" s="30" t="s">
        <v>1270</v>
      </c>
      <c r="K264" s="30" t="s">
        <v>1271</v>
      </c>
      <c r="L264" s="175"/>
      <c r="M264" s="99" t="s">
        <v>245</v>
      </c>
      <c r="N264" s="126" t="s">
        <v>1272</v>
      </c>
      <c r="O264" s="128" t="s">
        <v>1273</v>
      </c>
      <c r="P264" s="129" t="s">
        <v>1274</v>
      </c>
      <c r="Q264" s="130" t="s">
        <v>97</v>
      </c>
      <c r="R264" s="175"/>
    </row>
    <row r="265" spans="1:18" ht="63">
      <c r="A265" s="200"/>
      <c r="B265" s="200"/>
      <c r="C265" s="200"/>
      <c r="D265" s="200"/>
      <c r="E265" s="200"/>
      <c r="F265" s="203"/>
      <c r="G265" s="145" t="s">
        <v>35</v>
      </c>
      <c r="H265" s="48" t="s">
        <v>1275</v>
      </c>
      <c r="I265" s="30" t="s">
        <v>1276</v>
      </c>
      <c r="J265" s="30" t="s">
        <v>1257</v>
      </c>
      <c r="K265" s="30" t="s">
        <v>1277</v>
      </c>
      <c r="L265" s="175"/>
      <c r="M265" s="99"/>
      <c r="N265" s="126"/>
      <c r="O265" s="128"/>
      <c r="P265" s="129"/>
      <c r="Q265" s="130"/>
      <c r="R265" s="175"/>
    </row>
    <row r="266" spans="1:18" ht="31.5">
      <c r="A266" s="200"/>
      <c r="B266" s="200"/>
      <c r="C266" s="200"/>
      <c r="D266" s="200"/>
      <c r="E266" s="200"/>
      <c r="F266" s="203"/>
      <c r="G266" s="197" t="s">
        <v>46</v>
      </c>
      <c r="H266" s="159" t="s">
        <v>1278</v>
      </c>
      <c r="I266" s="30" t="s">
        <v>1279</v>
      </c>
      <c r="J266" s="30" t="s">
        <v>1280</v>
      </c>
      <c r="K266" s="30" t="s">
        <v>1281</v>
      </c>
      <c r="L266" s="175"/>
      <c r="M266" s="99"/>
      <c r="N266" s="126"/>
      <c r="O266" s="128"/>
      <c r="P266" s="129"/>
      <c r="Q266" s="130"/>
      <c r="R266" s="175"/>
    </row>
    <row r="267" spans="1:18" ht="94.5">
      <c r="A267" s="201"/>
      <c r="B267" s="201"/>
      <c r="C267" s="201"/>
      <c r="D267" s="201"/>
      <c r="E267" s="201"/>
      <c r="F267" s="204"/>
      <c r="G267" s="198"/>
      <c r="H267" s="160"/>
      <c r="I267" s="30" t="s">
        <v>1282</v>
      </c>
      <c r="J267" s="30" t="s">
        <v>1283</v>
      </c>
      <c r="K267" s="30" t="s">
        <v>1284</v>
      </c>
      <c r="L267" s="176"/>
      <c r="M267" s="99"/>
      <c r="N267" s="126"/>
      <c r="O267" s="128"/>
      <c r="P267" s="129"/>
      <c r="Q267" s="130"/>
      <c r="R267" s="176"/>
    </row>
    <row r="268" spans="1:18" ht="126">
      <c r="A268" s="34">
        <v>72</v>
      </c>
      <c r="B268" s="34" t="s">
        <v>214</v>
      </c>
      <c r="C268" s="34" t="s">
        <v>1251</v>
      </c>
      <c r="D268" s="34" t="s">
        <v>1252</v>
      </c>
      <c r="E268" s="34" t="s">
        <v>1285</v>
      </c>
      <c r="F268" s="56" t="s">
        <v>1286</v>
      </c>
      <c r="G268" s="145" t="s">
        <v>1287</v>
      </c>
      <c r="H268" s="48" t="s">
        <v>1288</v>
      </c>
      <c r="I268" s="30" t="s">
        <v>1289</v>
      </c>
      <c r="J268" s="30" t="s">
        <v>1290</v>
      </c>
      <c r="K268" s="30" t="s">
        <v>1291</v>
      </c>
      <c r="L268" s="103" t="s">
        <v>45</v>
      </c>
      <c r="M268" s="99" t="s">
        <v>1292</v>
      </c>
      <c r="N268" s="126" t="s">
        <v>1293</v>
      </c>
      <c r="O268" s="128" t="s">
        <v>1294</v>
      </c>
      <c r="P268" s="129" t="s">
        <v>1295</v>
      </c>
      <c r="Q268" s="130" t="s">
        <v>311</v>
      </c>
      <c r="R268" s="103" t="s">
        <v>45</v>
      </c>
    </row>
    <row r="269" spans="1:18" ht="63">
      <c r="A269" s="156">
        <v>66</v>
      </c>
      <c r="B269" s="156" t="s">
        <v>31</v>
      </c>
      <c r="C269" s="156" t="s">
        <v>1296</v>
      </c>
      <c r="D269" s="156" t="s">
        <v>1152</v>
      </c>
      <c r="E269" s="156" t="s">
        <v>1297</v>
      </c>
      <c r="F269" s="227" t="str">
        <f>IFERROR(VLOOKUP(E269,'[16]Riesgos de gestión'!$C$189:$D$238,2,0),0)</f>
        <v>Pérdida de los procesos en los que es demandada la ANM</v>
      </c>
      <c r="G269" s="145" t="s">
        <v>1298</v>
      </c>
      <c r="H269" s="48" t="str">
        <f>IFERROR(VLOOKUP(G269,'[16]Riesgos de gestión'!$L$38:$M$184,2,0),0)</f>
        <v>Demoras en la entrega de insumos por los procesos/dependencias ANM correspondiente</v>
      </c>
      <c r="I269" s="30" t="s">
        <v>1299</v>
      </c>
      <c r="J269" s="30" t="s">
        <v>1300</v>
      </c>
      <c r="K269" s="30" t="s">
        <v>97</v>
      </c>
      <c r="L269" s="167" t="s">
        <v>45</v>
      </c>
      <c r="M269" s="31" t="s">
        <v>1301</v>
      </c>
      <c r="N269" s="31" t="str">
        <f>IFERROR(VLOOKUP(M269,'[16]Riesgos de gestión'!$D$9:$E$26,2,0),0)</f>
        <v>Condenas Patrimoniales a la Entidad (Defensa Jurídica)</v>
      </c>
      <c r="O269" s="18" t="s">
        <v>1302</v>
      </c>
      <c r="P269" s="9" t="s">
        <v>1303</v>
      </c>
      <c r="Q269" s="7" t="s">
        <v>1304</v>
      </c>
      <c r="R269" s="167" t="s">
        <v>45</v>
      </c>
    </row>
    <row r="270" spans="1:18" ht="31.5">
      <c r="A270" s="156"/>
      <c r="B270" s="156"/>
      <c r="C270" s="156"/>
      <c r="D270" s="156"/>
      <c r="E270" s="156"/>
      <c r="F270" s="227"/>
      <c r="G270" s="145" t="s">
        <v>1305</v>
      </c>
      <c r="H270" s="48" t="str">
        <f>IFERROR(VLOOKUP(G270,'[16]Riesgos de gestión'!$L$38:$M$184,2,0),0)</f>
        <v>Notificación indebida por parte del despacho judicial</v>
      </c>
      <c r="I270" s="48" t="s">
        <v>1306</v>
      </c>
      <c r="J270" s="30" t="s">
        <v>1300</v>
      </c>
      <c r="K270" s="30" t="s">
        <v>1307</v>
      </c>
      <c r="L270" s="167"/>
      <c r="M270" s="165" t="s">
        <v>1308</v>
      </c>
      <c r="N270" s="165" t="str">
        <f>IFERROR(VLOOKUP(M270,'[16]Riesgos de gestión'!$D$9:$E$26,2,0),0)</f>
        <v>Decisiones desfavorables para la ANM (Defensa Jurídica)</v>
      </c>
      <c r="O270" s="18" t="s">
        <v>1309</v>
      </c>
      <c r="P270" s="9" t="s">
        <v>1310</v>
      </c>
      <c r="Q270" s="7" t="s">
        <v>1311</v>
      </c>
      <c r="R270" s="167"/>
    </row>
    <row r="271" spans="1:18" ht="47.25">
      <c r="A271" s="156"/>
      <c r="B271" s="156"/>
      <c r="C271" s="156"/>
      <c r="D271" s="156"/>
      <c r="E271" s="156"/>
      <c r="F271" s="227"/>
      <c r="G271" s="145" t="s">
        <v>1312</v>
      </c>
      <c r="H271" s="48" t="str">
        <f>IFERROR(VLOOKUP(G271,'[16]Riesgos de gestión'!$L$38:$M$184,2,0),0)</f>
        <v>Actuación u omisión de la ANM comprobada</v>
      </c>
      <c r="I271" s="48" t="s">
        <v>1313</v>
      </c>
      <c r="J271" s="30" t="s">
        <v>1314</v>
      </c>
      <c r="K271" s="30" t="s">
        <v>1315</v>
      </c>
      <c r="L271" s="167"/>
      <c r="M271" s="165"/>
      <c r="N271" s="165"/>
      <c r="O271" s="18" t="s">
        <v>1316</v>
      </c>
      <c r="P271" s="18" t="s">
        <v>1317</v>
      </c>
      <c r="Q271" s="7" t="s">
        <v>1318</v>
      </c>
      <c r="R271" s="167"/>
    </row>
    <row r="272" spans="1:18" ht="31.5">
      <c r="A272" s="156"/>
      <c r="B272" s="156"/>
      <c r="C272" s="156"/>
      <c r="D272" s="156"/>
      <c r="E272" s="156"/>
      <c r="F272" s="227"/>
      <c r="G272" s="145" t="s">
        <v>1319</v>
      </c>
      <c r="H272" s="48" t="str">
        <f>IFERROR(VLOOKUP(G272,'[16]Riesgos de gestión'!$L$38:$M$184,2,0),0)</f>
        <v>Baja calidad de los escritos de representación por parte de los abogados del grupo</v>
      </c>
      <c r="I272" s="48" t="s">
        <v>1320</v>
      </c>
      <c r="J272" s="30" t="s">
        <v>1321</v>
      </c>
      <c r="K272" s="30" t="s">
        <v>1322</v>
      </c>
      <c r="L272" s="167"/>
      <c r="M272" s="31" t="s">
        <v>1323</v>
      </c>
      <c r="N272" s="31" t="str">
        <f>IFERROR(VLOOKUP(M272,'[16]Riesgos de gestión'!$D$9:$E$26,2,0),0)</f>
        <v>Desacatos judiciales (Defensa Jurídica)</v>
      </c>
      <c r="O272" s="18" t="s">
        <v>1324</v>
      </c>
      <c r="P272" s="9" t="s">
        <v>1325</v>
      </c>
      <c r="Q272" s="7" t="s">
        <v>1326</v>
      </c>
      <c r="R272" s="167"/>
    </row>
    <row r="273" spans="1:21" ht="31.5">
      <c r="A273" s="156"/>
      <c r="B273" s="156"/>
      <c r="C273" s="156"/>
      <c r="D273" s="156"/>
      <c r="E273" s="156"/>
      <c r="F273" s="227"/>
      <c r="G273" s="145" t="s">
        <v>1327</v>
      </c>
      <c r="H273" s="48" t="s">
        <v>1328</v>
      </c>
      <c r="I273" s="48" t="s">
        <v>1329</v>
      </c>
      <c r="J273" s="30" t="s">
        <v>1321</v>
      </c>
      <c r="K273" s="30" t="s">
        <v>1330</v>
      </c>
      <c r="L273" s="167"/>
      <c r="M273" s="31"/>
      <c r="N273" s="31"/>
      <c r="O273" s="31"/>
      <c r="P273" s="31"/>
      <c r="Q273" s="31"/>
      <c r="R273" s="167"/>
    </row>
    <row r="274" spans="1:21" ht="47.25">
      <c r="A274" s="156">
        <v>67</v>
      </c>
      <c r="B274" s="156" t="s">
        <v>31</v>
      </c>
      <c r="C274" s="156" t="s">
        <v>1296</v>
      </c>
      <c r="D274" s="156" t="s">
        <v>1152</v>
      </c>
      <c r="E274" s="156" t="s">
        <v>1331</v>
      </c>
      <c r="F274" s="227" t="str">
        <f>IFERROR(VLOOKUP(E274,'[16]Riesgos de gestión'!$C$189:$D$238,2,0),0)</f>
        <v>Vencimiento de términos legales</v>
      </c>
      <c r="G274" s="197" t="s">
        <v>1332</v>
      </c>
      <c r="H274" s="55" t="s">
        <v>1333</v>
      </c>
      <c r="I274" s="30" t="s">
        <v>1334</v>
      </c>
      <c r="J274" s="30" t="s">
        <v>1335</v>
      </c>
      <c r="K274" s="30" t="s">
        <v>1336</v>
      </c>
      <c r="L274" s="167" t="s">
        <v>45</v>
      </c>
      <c r="M274" s="31" t="s">
        <v>1337</v>
      </c>
      <c r="N274" s="31" t="str">
        <f>IFERROR(VLOOKUP(M274,'[16]Riesgos de gestión'!$D$9:$E$26,2,0),0)</f>
        <v>Disparidad de posiciones jurídicas (Asesoría jurídica)</v>
      </c>
      <c r="O274" s="18" t="s">
        <v>1338</v>
      </c>
      <c r="P274" s="9" t="s">
        <v>1325</v>
      </c>
      <c r="Q274" s="7" t="s">
        <v>1339</v>
      </c>
      <c r="R274" s="167" t="s">
        <v>45</v>
      </c>
    </row>
    <row r="275" spans="1:21" ht="47.25">
      <c r="A275" s="156"/>
      <c r="B275" s="156"/>
      <c r="C275" s="156"/>
      <c r="D275" s="156"/>
      <c r="E275" s="156"/>
      <c r="F275" s="227"/>
      <c r="G275" s="212"/>
      <c r="H275" s="48"/>
      <c r="I275" s="48"/>
      <c r="J275" s="48"/>
      <c r="K275" s="48"/>
      <c r="L275" s="167"/>
      <c r="M275" s="165" t="s">
        <v>1340</v>
      </c>
      <c r="N275" s="165" t="str">
        <f>IFERROR(VLOOKUP(M275,'[16]Riesgos de gestión'!$D$9:$E$26,2,0),0)</f>
        <v>Vulneración de derechos de petición (Asesoría Jurídica)</v>
      </c>
      <c r="O275" s="18" t="s">
        <v>1341</v>
      </c>
      <c r="P275" s="9" t="s">
        <v>1325</v>
      </c>
      <c r="Q275" s="7" t="s">
        <v>1342</v>
      </c>
      <c r="R275" s="167"/>
    </row>
    <row r="276" spans="1:21" ht="31.5">
      <c r="A276" s="156"/>
      <c r="B276" s="156"/>
      <c r="C276" s="156"/>
      <c r="D276" s="156"/>
      <c r="E276" s="156"/>
      <c r="F276" s="227"/>
      <c r="G276" s="198"/>
      <c r="H276" s="48"/>
      <c r="I276" s="48"/>
      <c r="J276" s="48"/>
      <c r="K276" s="48"/>
      <c r="L276" s="167"/>
      <c r="M276" s="165"/>
      <c r="N276" s="165"/>
      <c r="O276" s="18" t="s">
        <v>1343</v>
      </c>
      <c r="P276" s="9" t="s">
        <v>1344</v>
      </c>
      <c r="Q276" s="7" t="s">
        <v>1345</v>
      </c>
      <c r="R276" s="167"/>
    </row>
    <row r="277" spans="1:21" ht="63">
      <c r="A277" s="156">
        <v>68</v>
      </c>
      <c r="B277" s="156" t="s">
        <v>31</v>
      </c>
      <c r="C277" s="156" t="s">
        <v>1296</v>
      </c>
      <c r="D277" s="156" t="s">
        <v>1152</v>
      </c>
      <c r="E277" s="156" t="s">
        <v>1346</v>
      </c>
      <c r="F277" s="227" t="str">
        <f>IFERROR(VLOOKUP(E277,'[16]Riesgos de gestión'!$C$189:$D$238,2,0),0)</f>
        <v>Aumento de la cartera sin depurar</v>
      </c>
      <c r="G277" s="172" t="s">
        <v>1347</v>
      </c>
      <c r="H277" s="230" t="str">
        <f>IFERROR(VLOOKUP(G277,'[16]Riesgos de gestión'!$L$38:$M$184,2,0),0)</f>
        <v>Cartera de imposible recaudo</v>
      </c>
      <c r="I277" s="30" t="s">
        <v>1348</v>
      </c>
      <c r="J277" s="30" t="s">
        <v>1349</v>
      </c>
      <c r="K277" s="30" t="s">
        <v>1350</v>
      </c>
      <c r="L277" s="249" t="s">
        <v>64</v>
      </c>
      <c r="M277" s="31" t="s">
        <v>1351</v>
      </c>
      <c r="N277" s="31" t="str">
        <f>IFERROR(VLOOKUP(M277,'[16]Riesgos de gestión'!$D$9:$E$26,2,0),0)</f>
        <v>Detrimento patrimonial por la no recuperación de deudas (Cobro coactivo)</v>
      </c>
      <c r="O277" s="18" t="s">
        <v>1352</v>
      </c>
      <c r="P277" s="9" t="s">
        <v>1353</v>
      </c>
      <c r="Q277" s="7" t="s">
        <v>1354</v>
      </c>
      <c r="R277" s="228" t="s">
        <v>40</v>
      </c>
    </row>
    <row r="278" spans="1:21" ht="31.5">
      <c r="A278" s="156"/>
      <c r="B278" s="156"/>
      <c r="C278" s="156"/>
      <c r="D278" s="156"/>
      <c r="E278" s="156"/>
      <c r="F278" s="227"/>
      <c r="G278" s="172"/>
      <c r="H278" s="230"/>
      <c r="I278" s="30" t="s">
        <v>1355</v>
      </c>
      <c r="J278" s="30" t="s">
        <v>1349</v>
      </c>
      <c r="K278" s="30" t="s">
        <v>1356</v>
      </c>
      <c r="L278" s="249"/>
      <c r="M278" s="31"/>
      <c r="N278" s="31"/>
      <c r="O278" s="31"/>
      <c r="P278" s="31"/>
      <c r="Q278" s="31"/>
      <c r="R278" s="228"/>
    </row>
    <row r="279" spans="1:21" ht="47.25">
      <c r="A279" s="156">
        <v>69</v>
      </c>
      <c r="B279" s="156" t="s">
        <v>31</v>
      </c>
      <c r="C279" s="156" t="s">
        <v>1296</v>
      </c>
      <c r="D279" s="156" t="s">
        <v>1152</v>
      </c>
      <c r="E279" s="156" t="s">
        <v>1357</v>
      </c>
      <c r="F279" s="227" t="str">
        <f>IFERROR(VLOOKUP(E279,'[16]Riesgos de gestión'!$C$189:$D$238,2,0),0)</f>
        <v>Prescripciones de acciones de cobro por falta de gestión</v>
      </c>
      <c r="G279" s="172" t="s">
        <v>1358</v>
      </c>
      <c r="H279" s="247" t="str">
        <f>IFERROR(VLOOKUP(G279,'[16]Riesgos de gestión'!$L$38:$M$184,2,0),0)</f>
        <v>Vencimiento de términos de cobro</v>
      </c>
      <c r="I279" s="30" t="s">
        <v>1348</v>
      </c>
      <c r="J279" s="30" t="s">
        <v>1349</v>
      </c>
      <c r="K279" s="30" t="s">
        <v>1359</v>
      </c>
      <c r="L279" s="249" t="s">
        <v>64</v>
      </c>
      <c r="M279" s="31" t="s">
        <v>1351</v>
      </c>
      <c r="N279" s="31" t="str">
        <f>IFERROR(VLOOKUP(M279,'[16]Riesgos de gestión'!$D$9:$E$26,2,0),0)</f>
        <v>Detrimento patrimonial por la no recuperación de deudas (Cobro coactivo)</v>
      </c>
      <c r="O279" s="18" t="s">
        <v>1352</v>
      </c>
      <c r="P279" s="9" t="s">
        <v>1353</v>
      </c>
      <c r="Q279" s="7" t="s">
        <v>1354</v>
      </c>
      <c r="R279" s="228" t="s">
        <v>40</v>
      </c>
    </row>
    <row r="280" spans="1:21">
      <c r="A280" s="156"/>
      <c r="B280" s="156"/>
      <c r="C280" s="156"/>
      <c r="D280" s="156"/>
      <c r="E280" s="156"/>
      <c r="F280" s="227"/>
      <c r="G280" s="172"/>
      <c r="H280" s="247"/>
      <c r="I280" s="30"/>
      <c r="J280" s="30"/>
      <c r="K280" s="30"/>
      <c r="L280" s="249"/>
      <c r="M280" s="31"/>
      <c r="N280" s="31"/>
      <c r="O280" s="31"/>
      <c r="P280" s="31"/>
      <c r="Q280" s="31"/>
      <c r="R280" s="228"/>
    </row>
    <row r="281" spans="1:21" ht="47.25">
      <c r="A281" s="156">
        <v>70</v>
      </c>
      <c r="B281" s="156" t="s">
        <v>31</v>
      </c>
      <c r="C281" s="156" t="s">
        <v>1296</v>
      </c>
      <c r="D281" s="156" t="s">
        <v>1152</v>
      </c>
      <c r="E281" s="156" t="s">
        <v>1360</v>
      </c>
      <c r="F281" s="227" t="str">
        <f>IFERROR(VLOOKUP(E281,'[16]Riesgos de gestión'!$C$189:$D$238,2,0),0)</f>
        <v>Incumplimiento normativo   aplicable a la  ANM en materia de transparencia y acceso a la información pública</v>
      </c>
      <c r="G281" s="172" t="s">
        <v>1361</v>
      </c>
      <c r="H281" s="230" t="str">
        <f>IFERROR(VLOOKUP(G281,'[16]Riesgos de gestión'!$L$38:$M$184,2,0),0)</f>
        <v xml:space="preserve">Inoportunidad en la entrega de información por parte de los procesos/dependencias para realizar la actualización del normograma </v>
      </c>
      <c r="I281" s="30" t="s">
        <v>1362</v>
      </c>
      <c r="J281" s="30" t="s">
        <v>1363</v>
      </c>
      <c r="K281" s="30" t="s">
        <v>311</v>
      </c>
      <c r="L281" s="249" t="s">
        <v>64</v>
      </c>
      <c r="M281" s="31" t="s">
        <v>1351</v>
      </c>
      <c r="N281" s="31" t="str">
        <f>IFERROR(VLOOKUP(M281,'[16]Riesgos de gestión'!$D$9:$E$26,2,0),0)</f>
        <v>Detrimento patrimonial por la no recuperación de deudas (Cobro coactivo)</v>
      </c>
      <c r="O281" s="18" t="s">
        <v>1352</v>
      </c>
      <c r="P281" s="9" t="s">
        <v>1353</v>
      </c>
      <c r="Q281" s="7" t="s">
        <v>1354</v>
      </c>
      <c r="R281" s="228" t="s">
        <v>40</v>
      </c>
    </row>
    <row r="282" spans="1:21" ht="31.5">
      <c r="A282" s="156"/>
      <c r="B282" s="156"/>
      <c r="C282" s="156"/>
      <c r="D282" s="156"/>
      <c r="E282" s="156"/>
      <c r="F282" s="227"/>
      <c r="G282" s="172"/>
      <c r="H282" s="230"/>
      <c r="I282" s="30" t="s">
        <v>1364</v>
      </c>
      <c r="J282" s="30" t="s">
        <v>1156</v>
      </c>
      <c r="K282" s="30" t="s">
        <v>1365</v>
      </c>
      <c r="L282" s="249"/>
      <c r="M282" s="31"/>
      <c r="N282" s="31"/>
      <c r="O282" s="31"/>
      <c r="P282" s="31"/>
      <c r="Q282" s="31"/>
      <c r="R282" s="228"/>
    </row>
    <row r="283" spans="1:21" ht="63">
      <c r="A283" s="156">
        <v>71</v>
      </c>
      <c r="B283" s="156" t="s">
        <v>31</v>
      </c>
      <c r="C283" s="156" t="s">
        <v>1366</v>
      </c>
      <c r="D283" s="156" t="s">
        <v>1367</v>
      </c>
      <c r="E283" s="156" t="s">
        <v>1368</v>
      </c>
      <c r="F283" s="169" t="str">
        <f>IFERROR(VLOOKUP(E283,'[17]Riesgos de gestión'!$C$188:$D$237,2,0),0)</f>
        <v>Ineficiencia de la ANM en la planificación de los planes y programas archivísticos</v>
      </c>
      <c r="G283" s="145" t="s">
        <v>1369</v>
      </c>
      <c r="H283" s="31" t="str">
        <f>IFERROR(VLOOKUP(G283,'[17]Riesgos de gestión'!$L$32:$M$181,2,0),0)</f>
        <v>Debilidades en el seguimiento al cumplimiento de las actividades del PINAR</v>
      </c>
      <c r="I283" s="30" t="s">
        <v>1370</v>
      </c>
      <c r="J283" s="29" t="s">
        <v>1371</v>
      </c>
      <c r="K283" s="30" t="s">
        <v>922</v>
      </c>
      <c r="L283" s="168" t="s">
        <v>45</v>
      </c>
      <c r="M283" s="34" t="s">
        <v>1372</v>
      </c>
      <c r="N283" s="31" t="str">
        <f>IFERROR(VLOOKUP(M283,'[17]Riesgos de gestión'!$D$9:$E$27,2,0),0)</f>
        <v>Incumplimiento de metas en materia de gestión documental.</v>
      </c>
      <c r="O283" s="30" t="s">
        <v>1373</v>
      </c>
      <c r="P283" s="62" t="s">
        <v>1374</v>
      </c>
      <c r="Q283" s="7" t="s">
        <v>1375</v>
      </c>
      <c r="R283" s="167" t="s">
        <v>45</v>
      </c>
      <c r="S283" s="138"/>
      <c r="T283" s="138"/>
      <c r="U283" s="138"/>
    </row>
    <row r="284" spans="1:21" ht="31.5">
      <c r="A284" s="156">
        <v>1</v>
      </c>
      <c r="B284" s="156">
        <v>44588</v>
      </c>
      <c r="C284" s="156"/>
      <c r="D284" s="156"/>
      <c r="E284" s="156"/>
      <c r="F284" s="169"/>
      <c r="G284" s="145" t="s">
        <v>1376</v>
      </c>
      <c r="H284" s="31" t="str">
        <f>IFERROR(VLOOKUP(G284,'[17]Riesgos de gestión'!$L$32:$M$181,2,0),0)</f>
        <v>Elaboración del PINAR sin el conocimiento especializado requerido</v>
      </c>
      <c r="I284" s="30" t="s">
        <v>1377</v>
      </c>
      <c r="J284" s="29" t="s">
        <v>1378</v>
      </c>
      <c r="K284" s="29" t="s">
        <v>1379</v>
      </c>
      <c r="L284" s="334"/>
      <c r="M284" s="34"/>
      <c r="N284" s="31"/>
      <c r="O284" s="31"/>
      <c r="P284" s="31"/>
      <c r="Q284" s="31"/>
      <c r="R284" s="167"/>
      <c r="S284" s="138"/>
      <c r="T284" s="138"/>
      <c r="U284" s="138"/>
    </row>
    <row r="285" spans="1:21" ht="31.5">
      <c r="A285" s="156"/>
      <c r="B285" s="156"/>
      <c r="C285" s="156"/>
      <c r="D285" s="156"/>
      <c r="E285" s="156"/>
      <c r="F285" s="169"/>
      <c r="G285" s="145" t="s">
        <v>1380</v>
      </c>
      <c r="H285" s="31" t="str">
        <f>IFERROR(VLOOKUP(G285,'[17]Riesgos de gestión'!$L$32:$M$181,2,0),0)</f>
        <v>Falta de recursos para implementar las acciones previstas en el PINAR</v>
      </c>
      <c r="I285" s="30" t="s">
        <v>1381</v>
      </c>
      <c r="J285" s="29" t="s">
        <v>1378</v>
      </c>
      <c r="K285" s="30" t="s">
        <v>1382</v>
      </c>
      <c r="L285" s="334"/>
      <c r="M285" s="34"/>
      <c r="N285" s="31"/>
      <c r="O285" s="31"/>
      <c r="P285" s="31"/>
      <c r="Q285" s="31"/>
      <c r="R285" s="167"/>
      <c r="S285" s="138"/>
      <c r="T285" s="138"/>
      <c r="U285" s="138"/>
    </row>
    <row r="286" spans="1:21" ht="94.5">
      <c r="A286" s="34">
        <v>72</v>
      </c>
      <c r="B286" s="34" t="s">
        <v>31</v>
      </c>
      <c r="C286" s="34" t="s">
        <v>1366</v>
      </c>
      <c r="D286" s="34" t="s">
        <v>1367</v>
      </c>
      <c r="E286" s="34" t="s">
        <v>1383</v>
      </c>
      <c r="F286" s="143" t="str">
        <f>IFERROR(VLOOKUP(E286,'[17]Riesgos de gestión'!$C$188:$D$237,2,0),0)</f>
        <v>Incumplimiento de las normas archivísticas</v>
      </c>
      <c r="G286" s="145" t="s">
        <v>1384</v>
      </c>
      <c r="H286" s="15" t="str">
        <f>IFERROR(VLOOKUP(G286,'[17]Riesgos de gestión'!$L$32:$M$181,2,0),0)</f>
        <v>Desconocimiento de la normatividad</v>
      </c>
      <c r="I286" s="29" t="s">
        <v>1385</v>
      </c>
      <c r="J286" s="29" t="s">
        <v>1371</v>
      </c>
      <c r="K286" s="29" t="s">
        <v>414</v>
      </c>
      <c r="L286" s="43" t="s">
        <v>40</v>
      </c>
      <c r="M286" s="34" t="s">
        <v>441</v>
      </c>
      <c r="N286" s="31" t="str">
        <f>IFERROR(VLOOKUP(M286,'[17]Riesgos de gestión'!$D$9:$E$27,2,0),0)</f>
        <v>Potenciales responsabilidades disciplinarias, fiscales o penales.</v>
      </c>
      <c r="O286" s="30" t="s">
        <v>622</v>
      </c>
      <c r="P286" s="62" t="s">
        <v>1374</v>
      </c>
      <c r="Q286" s="7" t="s">
        <v>623</v>
      </c>
      <c r="R286" s="51" t="s">
        <v>45</v>
      </c>
      <c r="S286" s="138"/>
      <c r="T286" s="138"/>
      <c r="U286" s="138"/>
    </row>
    <row r="287" spans="1:21" ht="94.5">
      <c r="A287" s="34">
        <v>73</v>
      </c>
      <c r="B287" s="34" t="s">
        <v>31</v>
      </c>
      <c r="C287" s="34" t="s">
        <v>1366</v>
      </c>
      <c r="D287" s="34" t="s">
        <v>1367</v>
      </c>
      <c r="E287" s="34" t="s">
        <v>1386</v>
      </c>
      <c r="F287" s="143" t="str">
        <f>IFERROR(VLOOKUP(E287,'[17]Riesgos de gestión'!$C$188:$D$237,2,0),0)</f>
        <v>Pérdida de información/trazabilidad de los documentos en el Sistema de Gestión Documental de la ANM</v>
      </c>
      <c r="G287" s="145" t="s">
        <v>1387</v>
      </c>
      <c r="H287" s="144" t="s">
        <v>1388</v>
      </c>
      <c r="I287" s="29" t="s">
        <v>1389</v>
      </c>
      <c r="J287" s="29" t="s">
        <v>1390</v>
      </c>
      <c r="K287" s="29" t="s">
        <v>1391</v>
      </c>
      <c r="L287" s="43" t="s">
        <v>40</v>
      </c>
      <c r="M287" s="34" t="s">
        <v>441</v>
      </c>
      <c r="N287" s="31" t="str">
        <f>IFERROR(VLOOKUP(M287,'[17]Riesgos de gestión'!$D$9:$E$27,2,0),0)</f>
        <v>Potenciales responsabilidades disciplinarias, fiscales o penales.</v>
      </c>
      <c r="O287" s="30" t="s">
        <v>622</v>
      </c>
      <c r="P287" s="62" t="s">
        <v>1374</v>
      </c>
      <c r="Q287" s="7" t="s">
        <v>623</v>
      </c>
      <c r="R287" s="51" t="s">
        <v>45</v>
      </c>
      <c r="S287" s="138"/>
      <c r="T287" s="138"/>
      <c r="U287" s="138"/>
    </row>
    <row r="288" spans="1:21" ht="63">
      <c r="A288" s="34">
        <v>74</v>
      </c>
      <c r="B288" s="34" t="s">
        <v>31</v>
      </c>
      <c r="C288" s="34" t="s">
        <v>1366</v>
      </c>
      <c r="D288" s="34" t="s">
        <v>1367</v>
      </c>
      <c r="E288" s="34" t="s">
        <v>1392</v>
      </c>
      <c r="F288" s="143" t="str">
        <f>IFERROR(VLOOKUP(E288,'[17]Riesgos de gestión'!$C$188:$D$237,2,0),0)</f>
        <v>Inoportunidad en la atención de solicitudes de usuarios internos o externos</v>
      </c>
      <c r="G288" s="145" t="s">
        <v>529</v>
      </c>
      <c r="H288" s="15" t="s">
        <v>1393</v>
      </c>
      <c r="I288" s="9" t="s">
        <v>1394</v>
      </c>
      <c r="J288" s="29" t="s">
        <v>1390</v>
      </c>
      <c r="K288" s="9" t="s">
        <v>414</v>
      </c>
      <c r="L288" s="43" t="s">
        <v>40</v>
      </c>
      <c r="M288" s="34" t="s">
        <v>1372</v>
      </c>
      <c r="N288" s="31" t="str">
        <f>IFERROR(VLOOKUP(M288,'[17]Riesgos de gestión'!$D$9:$E$27,2,0),0)</f>
        <v>Incumplimiento de metas en materia de gestión documental.</v>
      </c>
      <c r="O288" s="30" t="s">
        <v>1373</v>
      </c>
      <c r="P288" s="62" t="s">
        <v>1374</v>
      </c>
      <c r="Q288" s="7" t="s">
        <v>1375</v>
      </c>
      <c r="R288" s="51" t="s">
        <v>45</v>
      </c>
      <c r="S288" s="138"/>
      <c r="T288" s="138"/>
      <c r="U288" s="138"/>
    </row>
    <row r="289" spans="1:21" ht="94.5">
      <c r="A289" s="156">
        <v>75</v>
      </c>
      <c r="B289" s="156" t="s">
        <v>31</v>
      </c>
      <c r="C289" s="156" t="s">
        <v>1366</v>
      </c>
      <c r="D289" s="156" t="s">
        <v>1367</v>
      </c>
      <c r="E289" s="156" t="s">
        <v>1395</v>
      </c>
      <c r="F289" s="169" t="str">
        <f>IFERROR(VLOOKUP(E289,'[17]Riesgos de gestión'!$C$188:$D$237,2,0),0)</f>
        <v>Incumplimiento de las Tablas de retención documental</v>
      </c>
      <c r="G289" s="172" t="s">
        <v>1396</v>
      </c>
      <c r="H289" s="165" t="str">
        <f>IFERROR(VLOOKUP(G289,'[17]Riesgos de gestión'!$L$32:$M$181,2,0),0)</f>
        <v>Documentos a transferir sin el cumplimiento de los lineamientos técnicos</v>
      </c>
      <c r="I289" s="29" t="s">
        <v>1397</v>
      </c>
      <c r="J289" s="29" t="s">
        <v>1390</v>
      </c>
      <c r="K289" s="29" t="s">
        <v>1398</v>
      </c>
      <c r="L289" s="170" t="s">
        <v>40</v>
      </c>
      <c r="M289" s="34" t="s">
        <v>441</v>
      </c>
      <c r="N289" s="31" t="str">
        <f>IFERROR(VLOOKUP(M289,'[17]Riesgos de gestión'!$D$9:$E$27,2,0),0)</f>
        <v>Potenciales responsabilidades disciplinarias, fiscales o penales.</v>
      </c>
      <c r="O289" s="30" t="s">
        <v>622</v>
      </c>
      <c r="P289" s="62" t="s">
        <v>1374</v>
      </c>
      <c r="Q289" s="7" t="s">
        <v>623</v>
      </c>
      <c r="R289" s="167" t="s">
        <v>45</v>
      </c>
      <c r="S289" s="138"/>
      <c r="T289" s="138"/>
      <c r="U289" s="138"/>
    </row>
    <row r="290" spans="1:21" ht="47.25">
      <c r="A290" s="156"/>
      <c r="B290" s="156"/>
      <c r="C290" s="156"/>
      <c r="D290" s="156"/>
      <c r="E290" s="156"/>
      <c r="F290" s="169"/>
      <c r="G290" s="172"/>
      <c r="H290" s="165"/>
      <c r="I290" s="30" t="s">
        <v>1399</v>
      </c>
      <c r="J290" s="29" t="s">
        <v>1390</v>
      </c>
      <c r="K290" s="29" t="s">
        <v>1400</v>
      </c>
      <c r="L290" s="170"/>
      <c r="M290" s="34" t="s">
        <v>1401</v>
      </c>
      <c r="N290" s="31" t="str">
        <f>IFERROR(VLOOKUP(M290,'[17]Riesgos de gestión'!$D$9:$E$27,2,0),0)</f>
        <v>Inconformidades/hallazgos en la implementación del sistema de la gestión documental de la ANM</v>
      </c>
      <c r="O290" s="18" t="s">
        <v>1402</v>
      </c>
      <c r="P290" s="62" t="s">
        <v>1374</v>
      </c>
      <c r="Q290" s="7" t="s">
        <v>1403</v>
      </c>
      <c r="R290" s="167"/>
      <c r="S290" s="138"/>
      <c r="T290" s="138"/>
      <c r="U290" s="138"/>
    </row>
    <row r="291" spans="1:21" ht="31.5">
      <c r="A291" s="156"/>
      <c r="B291" s="156"/>
      <c r="C291" s="156"/>
      <c r="D291" s="156"/>
      <c r="E291" s="156"/>
      <c r="F291" s="169"/>
      <c r="G291" s="145" t="s">
        <v>1404</v>
      </c>
      <c r="H291" s="31" t="str">
        <f>IFERROR(VLOOKUP(G291,'[17]Riesgos de gestión'!$L$32:$M$181,2,0),0)</f>
        <v>Insuficiencia de personas en el equipo de trabajo para recibir las transferencias</v>
      </c>
      <c r="I291" s="29" t="s">
        <v>1405</v>
      </c>
      <c r="J291" s="29" t="s">
        <v>1378</v>
      </c>
      <c r="K291" s="29" t="s">
        <v>1406</v>
      </c>
      <c r="L291" s="170"/>
      <c r="M291" s="34"/>
      <c r="N291" s="31"/>
      <c r="O291" s="18"/>
      <c r="P291" s="62"/>
      <c r="Q291" s="7"/>
      <c r="R291" s="167"/>
      <c r="S291" s="138"/>
      <c r="T291" s="138"/>
      <c r="U291" s="138"/>
    </row>
    <row r="292" spans="1:21" ht="47.25">
      <c r="A292" s="156"/>
      <c r="B292" s="156"/>
      <c r="C292" s="156"/>
      <c r="D292" s="156"/>
      <c r="E292" s="156"/>
      <c r="F292" s="169"/>
      <c r="G292" s="172" t="s">
        <v>1407</v>
      </c>
      <c r="H292" s="234" t="str">
        <f>IFERROR(VLOOKUP(G292,'[17]Riesgos de gestión'!$L$32:$M$181,2,0),0)</f>
        <v>Demoras en la formulación y aprobación del cronograma de visitas de revisión documental, y entrega de informes de seguimiento</v>
      </c>
      <c r="I292" s="9" t="s">
        <v>1408</v>
      </c>
      <c r="J292" s="139" t="s">
        <v>1378</v>
      </c>
      <c r="K292" s="9" t="s">
        <v>1409</v>
      </c>
      <c r="L292" s="170"/>
      <c r="M292" s="34"/>
      <c r="N292" s="31"/>
      <c r="O292" s="18"/>
      <c r="P292" s="62"/>
      <c r="Q292" s="7"/>
      <c r="R292" s="167"/>
      <c r="S292" s="138"/>
      <c r="T292" s="138"/>
      <c r="U292" s="138"/>
    </row>
    <row r="293" spans="1:21" ht="31.5">
      <c r="A293" s="156"/>
      <c r="B293" s="156"/>
      <c r="C293" s="156"/>
      <c r="D293" s="156"/>
      <c r="E293" s="156"/>
      <c r="F293" s="169"/>
      <c r="G293" s="172"/>
      <c r="H293" s="234"/>
      <c r="I293" s="9" t="s">
        <v>1410</v>
      </c>
      <c r="J293" s="139" t="s">
        <v>1378</v>
      </c>
      <c r="K293" s="9" t="s">
        <v>1411</v>
      </c>
      <c r="L293" s="170"/>
      <c r="M293" s="34"/>
      <c r="N293" s="31"/>
      <c r="O293" s="18"/>
      <c r="P293" s="62"/>
      <c r="Q293" s="7"/>
      <c r="R293" s="167"/>
      <c r="S293" s="138"/>
      <c r="T293" s="138"/>
      <c r="U293" s="138"/>
    </row>
    <row r="294" spans="1:21" ht="47.25">
      <c r="A294" s="156">
        <v>1</v>
      </c>
      <c r="B294" s="156">
        <v>44588</v>
      </c>
      <c r="C294" s="156" t="s">
        <v>1366</v>
      </c>
      <c r="D294" s="156" t="s">
        <v>1367</v>
      </c>
      <c r="E294" s="156"/>
      <c r="F294" s="169"/>
      <c r="G294" s="172" t="s">
        <v>1412</v>
      </c>
      <c r="H294" s="234" t="str">
        <f>IFERROR(VLOOKUP(G294,'[17]Riesgos de gestión'!$L$32:$M$181,2,0),0)</f>
        <v>Impedimento para realizar las visitas por emergencias sanitarias, orden público, caso fortuito, o desconocimiento de los responsables del tema de gestión documental, que obstaculizan, interrumpan o alteren la visita</v>
      </c>
      <c r="I294" s="9" t="s">
        <v>1413</v>
      </c>
      <c r="J294" s="29" t="s">
        <v>1390</v>
      </c>
      <c r="K294" s="9" t="s">
        <v>1414</v>
      </c>
      <c r="L294" s="170"/>
      <c r="M294" s="34"/>
      <c r="N294" s="31"/>
      <c r="O294" s="18"/>
      <c r="P294" s="62"/>
      <c r="Q294" s="7"/>
      <c r="R294" s="167"/>
      <c r="S294" s="138"/>
      <c r="T294" s="138"/>
      <c r="U294" s="138"/>
    </row>
    <row r="295" spans="1:21" ht="47.25">
      <c r="A295" s="156"/>
      <c r="B295" s="156"/>
      <c r="C295" s="156"/>
      <c r="D295" s="156"/>
      <c r="E295" s="156"/>
      <c r="F295" s="169"/>
      <c r="G295" s="172"/>
      <c r="H295" s="234"/>
      <c r="I295" s="140" t="s">
        <v>1415</v>
      </c>
      <c r="J295" s="29" t="s">
        <v>1390</v>
      </c>
      <c r="K295" s="9" t="s">
        <v>220</v>
      </c>
      <c r="L295" s="170"/>
      <c r="M295" s="34"/>
      <c r="N295" s="31"/>
      <c r="O295" s="18"/>
      <c r="P295" s="62"/>
      <c r="Q295" s="7"/>
      <c r="R295" s="167"/>
      <c r="S295" s="138"/>
      <c r="T295" s="138"/>
      <c r="U295" s="138"/>
    </row>
    <row r="296" spans="1:21" ht="47.25">
      <c r="A296" s="156">
        <v>1</v>
      </c>
      <c r="B296" s="156">
        <v>44588</v>
      </c>
      <c r="C296" s="156" t="s">
        <v>1366</v>
      </c>
      <c r="D296" s="156" t="s">
        <v>1367</v>
      </c>
      <c r="E296" s="156"/>
      <c r="F296" s="169"/>
      <c r="G296" s="172"/>
      <c r="H296" s="234"/>
      <c r="I296" s="140" t="s">
        <v>1416</v>
      </c>
      <c r="J296" s="29" t="s">
        <v>1390</v>
      </c>
      <c r="K296" s="18" t="s">
        <v>1417</v>
      </c>
      <c r="L296" s="170"/>
      <c r="M296" s="34"/>
      <c r="N296" s="31"/>
      <c r="O296" s="18"/>
      <c r="P296" s="62"/>
      <c r="Q296" s="7"/>
      <c r="R296" s="167"/>
      <c r="S296" s="138"/>
      <c r="T296" s="138"/>
      <c r="U296" s="138"/>
    </row>
    <row r="297" spans="1:21" ht="94.5">
      <c r="A297" s="156">
        <v>76</v>
      </c>
      <c r="B297" s="156" t="s">
        <v>31</v>
      </c>
      <c r="C297" s="156" t="s">
        <v>1366</v>
      </c>
      <c r="D297" s="156" t="s">
        <v>1367</v>
      </c>
      <c r="E297" s="156" t="s">
        <v>1418</v>
      </c>
      <c r="F297" s="169" t="str">
        <f>IFERROR(VLOOKUP(E297,'[17]Riesgos de gestión'!$C$188:$D$237,2,0),0)</f>
        <v>Perdida de documentos físicos del archivo central y memoria histórica de la Entidad</v>
      </c>
      <c r="G297" s="172" t="s">
        <v>1419</v>
      </c>
      <c r="H297" s="234" t="str">
        <f>IFERROR(VLOOKUP(G297,'[17]Riesgos de gestión'!$L$32:$M$181,2,0),0)</f>
        <v>Desorganización del archivo central</v>
      </c>
      <c r="I297" s="29" t="s">
        <v>1420</v>
      </c>
      <c r="J297" s="29" t="s">
        <v>1378</v>
      </c>
      <c r="K297" s="29" t="s">
        <v>1421</v>
      </c>
      <c r="L297" s="170" t="s">
        <v>40</v>
      </c>
      <c r="M297" s="34" t="s">
        <v>441</v>
      </c>
      <c r="N297" s="31" t="str">
        <f>IFERROR(VLOOKUP(M297,'[17]Riesgos de gestión'!$D$9:$E$27,2,0),0)</f>
        <v>Potenciales responsabilidades disciplinarias, fiscales o penales.</v>
      </c>
      <c r="O297" s="30" t="s">
        <v>622</v>
      </c>
      <c r="P297" s="62" t="s">
        <v>1374</v>
      </c>
      <c r="Q297" s="7" t="s">
        <v>623</v>
      </c>
      <c r="R297" s="167" t="s">
        <v>45</v>
      </c>
      <c r="S297" s="138"/>
      <c r="T297" s="138"/>
      <c r="U297" s="138"/>
    </row>
    <row r="298" spans="1:21" ht="94.5">
      <c r="A298" s="156"/>
      <c r="B298" s="156"/>
      <c r="C298" s="156"/>
      <c r="D298" s="156"/>
      <c r="E298" s="156"/>
      <c r="F298" s="169"/>
      <c r="G298" s="172"/>
      <c r="H298" s="234"/>
      <c r="I298" s="29" t="s">
        <v>1422</v>
      </c>
      <c r="J298" s="29" t="s">
        <v>1390</v>
      </c>
      <c r="K298" s="29" t="s">
        <v>1423</v>
      </c>
      <c r="L298" s="170"/>
      <c r="M298" s="34" t="s">
        <v>1424</v>
      </c>
      <c r="N298" s="31" t="s">
        <v>1425</v>
      </c>
      <c r="O298" s="18" t="s">
        <v>1426</v>
      </c>
      <c r="P298" s="62" t="s">
        <v>1374</v>
      </c>
      <c r="Q298" s="7" t="s">
        <v>623</v>
      </c>
      <c r="R298" s="167"/>
      <c r="S298" s="138"/>
      <c r="T298" s="138"/>
      <c r="U298" s="138"/>
    </row>
    <row r="299" spans="1:21" ht="31.5">
      <c r="A299" s="156"/>
      <c r="B299" s="156"/>
      <c r="C299" s="156"/>
      <c r="D299" s="156"/>
      <c r="E299" s="156"/>
      <c r="F299" s="169"/>
      <c r="G299" s="145" t="s">
        <v>1427</v>
      </c>
      <c r="H299" s="15" t="str">
        <f>IFERROR(VLOOKUP(G299,'[17]Riesgos de gestión'!$L$32:$M$181,2,0),0)</f>
        <v>Desactualización del inventario documental en el archivo central</v>
      </c>
      <c r="I299" s="29" t="s">
        <v>1428</v>
      </c>
      <c r="J299" s="29" t="s">
        <v>1378</v>
      </c>
      <c r="K299" s="29" t="s">
        <v>1421</v>
      </c>
      <c r="L299" s="170"/>
      <c r="M299" s="34"/>
      <c r="N299" s="31"/>
      <c r="O299" s="31"/>
      <c r="P299" s="31"/>
      <c r="Q299" s="31"/>
      <c r="R299" s="167"/>
      <c r="S299" s="138"/>
      <c r="T299" s="138"/>
      <c r="U299" s="138"/>
    </row>
    <row r="300" spans="1:21" ht="47.25">
      <c r="A300" s="156">
        <v>77</v>
      </c>
      <c r="B300" s="156" t="s">
        <v>31</v>
      </c>
      <c r="C300" s="156" t="s">
        <v>1366</v>
      </c>
      <c r="D300" s="156" t="s">
        <v>1367</v>
      </c>
      <c r="E300" s="156" t="s">
        <v>1429</v>
      </c>
      <c r="F300" s="169" t="str">
        <f>IFERROR(VLOOKUP(E300,'[17]Riesgos de gestión'!$C$188:$D$237,2,0),0)</f>
        <v xml:space="preserve">Afectación en la salud de funcionarios y/o contratistas </v>
      </c>
      <c r="G300" s="145" t="s">
        <v>1430</v>
      </c>
      <c r="H300" s="15" t="str">
        <f>IFERROR(VLOOKUP(G300,'[17]Riesgos de gestión'!$L$32:$M$181,2,0),0)</f>
        <v xml:space="preserve">Incumplimiento de las condiciones ambientales para la conservación de documentos </v>
      </c>
      <c r="I300" s="29" t="s">
        <v>1431</v>
      </c>
      <c r="J300" s="29" t="s">
        <v>1378</v>
      </c>
      <c r="K300" s="29" t="s">
        <v>1379</v>
      </c>
      <c r="L300" s="170" t="s">
        <v>40</v>
      </c>
      <c r="M300" s="34" t="s">
        <v>1432</v>
      </c>
      <c r="N300" s="15" t="str">
        <f>IFERROR(VLOOKUP(M300,'[17]Riesgos de gestión'!$D$9:$E$27,2,0),0)</f>
        <v>Acumulación de documentos en archivos de gestión</v>
      </c>
      <c r="O300" s="18" t="s">
        <v>1433</v>
      </c>
      <c r="P300" s="62" t="s">
        <v>1374</v>
      </c>
      <c r="Q300" s="7" t="s">
        <v>1434</v>
      </c>
      <c r="R300" s="167" t="s">
        <v>45</v>
      </c>
      <c r="S300" s="138"/>
      <c r="T300" s="138"/>
      <c r="U300" s="138"/>
    </row>
    <row r="301" spans="1:21" ht="47.25">
      <c r="A301" s="156">
        <v>1</v>
      </c>
      <c r="B301" s="156">
        <v>44588</v>
      </c>
      <c r="C301" s="156" t="s">
        <v>1366</v>
      </c>
      <c r="D301" s="156" t="s">
        <v>1367</v>
      </c>
      <c r="E301" s="156"/>
      <c r="F301" s="169"/>
      <c r="G301" s="172" t="s">
        <v>1435</v>
      </c>
      <c r="H301" s="234" t="str">
        <f>IFERROR(VLOOKUP(G301,'[17]Riesgos de gestión'!$L$32:$M$181,2,0),0)</f>
        <v xml:space="preserve">Documentos que cuenten con afectación biológica </v>
      </c>
      <c r="I301" s="30" t="s">
        <v>1436</v>
      </c>
      <c r="J301" s="29" t="s">
        <v>1390</v>
      </c>
      <c r="K301" s="30" t="s">
        <v>1437</v>
      </c>
      <c r="L301" s="170"/>
      <c r="M301" s="34"/>
      <c r="N301" s="15"/>
      <c r="O301" s="15"/>
      <c r="P301" s="15"/>
      <c r="Q301" s="15"/>
      <c r="R301" s="167"/>
      <c r="S301" s="138"/>
      <c r="T301" s="138"/>
      <c r="U301" s="138"/>
    </row>
    <row r="302" spans="1:21" ht="31.5">
      <c r="A302" s="156"/>
      <c r="B302" s="156"/>
      <c r="C302" s="156"/>
      <c r="D302" s="156"/>
      <c r="E302" s="156"/>
      <c r="F302" s="169"/>
      <c r="G302" s="172"/>
      <c r="H302" s="234"/>
      <c r="I302" s="30" t="s">
        <v>1438</v>
      </c>
      <c r="J302" s="29" t="s">
        <v>1378</v>
      </c>
      <c r="K302" s="30" t="s">
        <v>1439</v>
      </c>
      <c r="L302" s="170"/>
      <c r="M302" s="34"/>
      <c r="N302" s="15"/>
      <c r="O302" s="15"/>
      <c r="P302" s="15"/>
      <c r="Q302" s="15"/>
      <c r="R302" s="167"/>
      <c r="S302" s="138"/>
      <c r="T302" s="138"/>
      <c r="U302" s="138"/>
    </row>
    <row r="303" spans="1:21" ht="47.25">
      <c r="A303" s="156">
        <v>78</v>
      </c>
      <c r="B303" s="156" t="s">
        <v>1440</v>
      </c>
      <c r="C303" s="156" t="s">
        <v>1441</v>
      </c>
      <c r="D303" s="156" t="s">
        <v>1442</v>
      </c>
      <c r="E303" s="156" t="s">
        <v>1443</v>
      </c>
      <c r="F303" s="169" t="str">
        <f>IFERROR(VLOOKUP(E303,'[18]Riesgos de gestión'!$C$67:$D$106,2,0),0)</f>
        <v>Deficiencias en el ejercicio auditor al SIG</v>
      </c>
      <c r="G303" s="145" t="s">
        <v>1444</v>
      </c>
      <c r="H303" s="29" t="s">
        <v>1445</v>
      </c>
      <c r="I303" s="30" t="s">
        <v>1446</v>
      </c>
      <c r="J303" s="29" t="s">
        <v>1447</v>
      </c>
      <c r="K303" s="29" t="s">
        <v>1448</v>
      </c>
      <c r="L303" s="168" t="s">
        <v>45</v>
      </c>
      <c r="M303" s="44" t="s">
        <v>1449</v>
      </c>
      <c r="N303" s="31" t="str">
        <f>IFERROR(VLOOKUP(M303,'[18]Riesgos de gestión'!$D$9:$E$15,2,0),0)</f>
        <v>Pérdida o no recertificación del SIG</v>
      </c>
      <c r="O303" s="47" t="s">
        <v>1450</v>
      </c>
      <c r="P303" s="14" t="s">
        <v>131</v>
      </c>
      <c r="Q303" s="13" t="s">
        <v>1451</v>
      </c>
      <c r="R303" s="167" t="s">
        <v>45</v>
      </c>
      <c r="S303" s="138"/>
      <c r="T303" s="138"/>
      <c r="U303" s="138"/>
    </row>
    <row r="304" spans="1:21" ht="31.5">
      <c r="A304" s="156"/>
      <c r="B304" s="156"/>
      <c r="C304" s="156"/>
      <c r="D304" s="156"/>
      <c r="E304" s="156"/>
      <c r="F304" s="169"/>
      <c r="G304" s="145" t="s">
        <v>1452</v>
      </c>
      <c r="H304" s="29" t="s">
        <v>1453</v>
      </c>
      <c r="I304" s="29" t="s">
        <v>1454</v>
      </c>
      <c r="J304" s="29" t="s">
        <v>1455</v>
      </c>
      <c r="K304" s="29" t="s">
        <v>1456</v>
      </c>
      <c r="L304" s="168"/>
      <c r="M304" s="166"/>
      <c r="N304" s="165"/>
      <c r="O304" s="7"/>
      <c r="P304" s="62"/>
      <c r="Q304" s="7"/>
      <c r="R304" s="167"/>
      <c r="S304" s="138"/>
      <c r="T304" s="138"/>
      <c r="U304" s="138"/>
    </row>
    <row r="305" spans="1:21" ht="31.5">
      <c r="A305" s="156"/>
      <c r="B305" s="156"/>
      <c r="C305" s="156"/>
      <c r="D305" s="156"/>
      <c r="E305" s="156"/>
      <c r="F305" s="169"/>
      <c r="G305" s="145" t="s">
        <v>1457</v>
      </c>
      <c r="H305" s="29" t="s">
        <v>1458</v>
      </c>
      <c r="I305" s="30" t="s">
        <v>1459</v>
      </c>
      <c r="J305" s="29" t="s">
        <v>227</v>
      </c>
      <c r="K305" s="29" t="s">
        <v>1460</v>
      </c>
      <c r="L305" s="168"/>
      <c r="M305" s="166"/>
      <c r="N305" s="165"/>
      <c r="O305" s="7"/>
      <c r="P305" s="62"/>
      <c r="Q305" s="7"/>
      <c r="R305" s="167"/>
      <c r="S305" s="138"/>
      <c r="T305" s="138"/>
      <c r="U305" s="138"/>
    </row>
    <row r="306" spans="1:21" ht="47.25">
      <c r="A306" s="156">
        <v>79</v>
      </c>
      <c r="B306" s="156" t="s">
        <v>1440</v>
      </c>
      <c r="C306" s="156" t="s">
        <v>1441</v>
      </c>
      <c r="D306" s="156" t="s">
        <v>1442</v>
      </c>
      <c r="E306" s="156" t="s">
        <v>1461</v>
      </c>
      <c r="F306" s="169" t="str">
        <f>IFERROR(VLOOKUP(E306,'[18]Riesgos de gestión'!$C$67:$D$106,2,0),0)</f>
        <v>Incumplimientos técnicos, administrativos, jurídicos o procedimentales sin identificar en el ejercicio auditor</v>
      </c>
      <c r="G306" s="172" t="s">
        <v>1462</v>
      </c>
      <c r="H306" s="171" t="s">
        <v>1463</v>
      </c>
      <c r="I306" s="62" t="s">
        <v>1464</v>
      </c>
      <c r="J306" s="142" t="s">
        <v>1465</v>
      </c>
      <c r="K306" s="62" t="s">
        <v>1466</v>
      </c>
      <c r="L306" s="170" t="s">
        <v>40</v>
      </c>
      <c r="M306" s="44" t="s">
        <v>129</v>
      </c>
      <c r="N306" s="15" t="str">
        <f>IFERROR(VLOOKUP(M306,'[18]Riesgos de gestión'!$D$9:$E$15,2,0),0)</f>
        <v>Materialización de riesgos de gestión y de corrupción</v>
      </c>
      <c r="O306" s="13" t="s">
        <v>1467</v>
      </c>
      <c r="P306" s="14" t="s">
        <v>1468</v>
      </c>
      <c r="Q306" s="13" t="s">
        <v>132</v>
      </c>
      <c r="R306" s="167" t="s">
        <v>45</v>
      </c>
      <c r="S306" s="138"/>
      <c r="T306" s="138"/>
      <c r="U306" s="138"/>
    </row>
    <row r="307" spans="1:21" ht="31.5">
      <c r="A307" s="156"/>
      <c r="B307" s="156"/>
      <c r="C307" s="156"/>
      <c r="D307" s="156"/>
      <c r="E307" s="156"/>
      <c r="F307" s="169"/>
      <c r="G307" s="172"/>
      <c r="H307" s="171"/>
      <c r="I307" s="62" t="s">
        <v>1469</v>
      </c>
      <c r="J307" s="142" t="s">
        <v>1465</v>
      </c>
      <c r="K307" s="7" t="s">
        <v>1470</v>
      </c>
      <c r="L307" s="170"/>
      <c r="M307" s="44"/>
      <c r="N307" s="15"/>
      <c r="O307" s="7"/>
      <c r="P307" s="62"/>
      <c r="Q307" s="7"/>
      <c r="R307" s="167"/>
      <c r="S307" s="138"/>
      <c r="T307" s="138"/>
      <c r="U307" s="138"/>
    </row>
    <row r="308" spans="1:21" ht="47.25">
      <c r="A308" s="156"/>
      <c r="B308" s="156"/>
      <c r="C308" s="156"/>
      <c r="D308" s="156"/>
      <c r="E308" s="156"/>
      <c r="F308" s="169"/>
      <c r="G308" s="145" t="s">
        <v>1471</v>
      </c>
      <c r="H308" s="55" t="s">
        <v>1472</v>
      </c>
      <c r="I308" s="62" t="s">
        <v>1473</v>
      </c>
      <c r="J308" s="142" t="s">
        <v>1465</v>
      </c>
      <c r="K308" s="7" t="s">
        <v>1474</v>
      </c>
      <c r="L308" s="170"/>
      <c r="M308" s="44"/>
      <c r="N308" s="31"/>
      <c r="O308" s="7"/>
      <c r="P308" s="62"/>
      <c r="Q308" s="7"/>
      <c r="R308" s="167"/>
      <c r="S308" s="138"/>
      <c r="T308" s="138"/>
      <c r="U308" s="138"/>
    </row>
    <row r="309" spans="1:21" ht="47.25">
      <c r="A309" s="156">
        <v>80</v>
      </c>
      <c r="B309" s="156" t="s">
        <v>1440</v>
      </c>
      <c r="C309" s="156" t="s">
        <v>1441</v>
      </c>
      <c r="D309" s="156" t="s">
        <v>1442</v>
      </c>
      <c r="E309" s="156" t="s">
        <v>1475</v>
      </c>
      <c r="F309" s="169" t="str">
        <f>IFERROR(VLOOKUP(E309,'[18]Riesgos de gestión'!$C$67:$D$106,2,0),0)</f>
        <v>Oportunidades de mejora y recomendaciones para el SIG sin identificar</v>
      </c>
      <c r="G309" s="172" t="s">
        <v>1462</v>
      </c>
      <c r="H309" s="173" t="s">
        <v>1476</v>
      </c>
      <c r="I309" s="29" t="s">
        <v>1477</v>
      </c>
      <c r="J309" s="29" t="s">
        <v>1478</v>
      </c>
      <c r="K309" s="29" t="s">
        <v>1479</v>
      </c>
      <c r="L309" s="170" t="s">
        <v>40</v>
      </c>
      <c r="M309" s="44" t="s">
        <v>129</v>
      </c>
      <c r="N309" s="15" t="str">
        <f>IFERROR(VLOOKUP(M309,'[18]Riesgos de gestión'!$D$9:$E$15,2,0),0)</f>
        <v>Materialización de riesgos de gestión y de corrupción</v>
      </c>
      <c r="O309" s="13" t="s">
        <v>1467</v>
      </c>
      <c r="P309" s="14" t="s">
        <v>1468</v>
      </c>
      <c r="Q309" s="13" t="s">
        <v>132</v>
      </c>
      <c r="R309" s="167" t="s">
        <v>45</v>
      </c>
      <c r="S309" s="138"/>
      <c r="T309" s="138"/>
      <c r="U309" s="138"/>
    </row>
    <row r="310" spans="1:21" ht="47.25">
      <c r="A310" s="156"/>
      <c r="B310" s="156"/>
      <c r="C310" s="156"/>
      <c r="D310" s="156"/>
      <c r="E310" s="156"/>
      <c r="F310" s="169"/>
      <c r="G310" s="172"/>
      <c r="H310" s="173"/>
      <c r="I310" s="68" t="s">
        <v>1480</v>
      </c>
      <c r="J310" s="68" t="s">
        <v>1478</v>
      </c>
      <c r="K310" s="30" t="s">
        <v>1481</v>
      </c>
      <c r="L310" s="170"/>
      <c r="M310" s="44"/>
      <c r="N310" s="15"/>
      <c r="O310" s="7"/>
      <c r="P310" s="62"/>
      <c r="Q310" s="7"/>
      <c r="R310" s="167"/>
      <c r="S310" s="138"/>
      <c r="T310" s="138"/>
      <c r="U310" s="138"/>
    </row>
    <row r="311" spans="1:21" ht="47.25">
      <c r="A311" s="156"/>
      <c r="B311" s="156"/>
      <c r="C311" s="156"/>
      <c r="D311" s="156"/>
      <c r="E311" s="156"/>
      <c r="F311" s="169"/>
      <c r="G311" s="145" t="s">
        <v>1482</v>
      </c>
      <c r="H311" s="29" t="s">
        <v>1483</v>
      </c>
      <c r="I311" s="29" t="s">
        <v>1484</v>
      </c>
      <c r="J311" s="29" t="s">
        <v>1485</v>
      </c>
      <c r="K311" s="30" t="s">
        <v>1486</v>
      </c>
      <c r="L311" s="170"/>
      <c r="M311" s="44"/>
      <c r="N311" s="31"/>
      <c r="O311" s="7"/>
      <c r="P311" s="62"/>
      <c r="Q311" s="7"/>
      <c r="R311" s="167"/>
      <c r="S311" s="138"/>
      <c r="T311" s="138"/>
      <c r="U311" s="138"/>
    </row>
    <row r="312" spans="1:21" ht="94.5">
      <c r="A312" s="156">
        <v>81</v>
      </c>
      <c r="B312" s="156" t="s">
        <v>1440</v>
      </c>
      <c r="C312" s="156" t="s">
        <v>1441</v>
      </c>
      <c r="D312" s="156" t="s">
        <v>1442</v>
      </c>
      <c r="E312" s="156" t="s">
        <v>1487</v>
      </c>
      <c r="F312" s="169" t="str">
        <f>IFERROR(VLOOKUP(E312,'[18]Riesgos de gestión'!$C$67:$D$106,2,0),0)</f>
        <v xml:space="preserve">Incumplimiento de normas relacionadas con la entrega de informes de ley </v>
      </c>
      <c r="G312" s="172" t="s">
        <v>1488</v>
      </c>
      <c r="H312" s="335" t="s">
        <v>1489</v>
      </c>
      <c r="I312" s="7" t="s">
        <v>1490</v>
      </c>
      <c r="J312" s="7" t="s">
        <v>1491</v>
      </c>
      <c r="K312" s="62" t="s">
        <v>1492</v>
      </c>
      <c r="L312" s="170" t="s">
        <v>40</v>
      </c>
      <c r="M312" s="44" t="s">
        <v>441</v>
      </c>
      <c r="N312" s="15" t="str">
        <f>IFERROR(VLOOKUP(M312,'[18]Riesgos de gestión'!$D$9:$E$15,2,0),0)</f>
        <v>Potenciales responsabilidades disciplinarias, fiscales y penales</v>
      </c>
      <c r="O312" s="35" t="s">
        <v>622</v>
      </c>
      <c r="P312" s="14" t="s">
        <v>1493</v>
      </c>
      <c r="Q312" s="13" t="s">
        <v>623</v>
      </c>
      <c r="R312" s="167" t="s">
        <v>45</v>
      </c>
      <c r="S312" s="138"/>
      <c r="T312" s="138"/>
      <c r="U312" s="138"/>
    </row>
    <row r="313" spans="1:21" ht="47.25">
      <c r="A313" s="156"/>
      <c r="B313" s="156"/>
      <c r="C313" s="156"/>
      <c r="D313" s="156"/>
      <c r="E313" s="156"/>
      <c r="F313" s="169"/>
      <c r="G313" s="172"/>
      <c r="H313" s="335"/>
      <c r="I313" s="7" t="s">
        <v>1494</v>
      </c>
      <c r="J313" s="7" t="s">
        <v>1491</v>
      </c>
      <c r="K313" s="7" t="s">
        <v>1495</v>
      </c>
      <c r="L313" s="170"/>
      <c r="M313" s="44"/>
      <c r="N313" s="15"/>
      <c r="O313" s="7"/>
      <c r="P313" s="62"/>
      <c r="Q313" s="7"/>
      <c r="R313" s="167"/>
      <c r="S313" s="138"/>
      <c r="T313" s="138"/>
      <c r="U313" s="138"/>
    </row>
    <row r="314" spans="1:21" ht="31.5">
      <c r="A314" s="156"/>
      <c r="B314" s="156"/>
      <c r="C314" s="156"/>
      <c r="D314" s="156"/>
      <c r="E314" s="156"/>
      <c r="F314" s="169"/>
      <c r="G314" s="172"/>
      <c r="H314" s="335"/>
      <c r="I314" s="62" t="s">
        <v>1496</v>
      </c>
      <c r="J314" s="7" t="s">
        <v>1491</v>
      </c>
      <c r="K314" s="62" t="s">
        <v>1497</v>
      </c>
      <c r="L314" s="170"/>
      <c r="M314" s="44"/>
      <c r="N314" s="15"/>
      <c r="O314" s="31"/>
      <c r="P314" s="62"/>
      <c r="Q314" s="7"/>
      <c r="R314" s="167"/>
      <c r="S314" s="138"/>
      <c r="T314" s="138"/>
      <c r="U314" s="138"/>
    </row>
    <row r="315" spans="1:21" ht="31.5">
      <c r="A315" s="156"/>
      <c r="B315" s="156"/>
      <c r="C315" s="156"/>
      <c r="D315" s="156"/>
      <c r="E315" s="156"/>
      <c r="F315" s="169"/>
      <c r="G315" s="145" t="s">
        <v>1498</v>
      </c>
      <c r="H315" s="7" t="s">
        <v>1499</v>
      </c>
      <c r="I315" s="62" t="s">
        <v>1500</v>
      </c>
      <c r="J315" s="7" t="s">
        <v>1491</v>
      </c>
      <c r="K315" s="7" t="s">
        <v>1501</v>
      </c>
      <c r="L315" s="170"/>
      <c r="M315" s="44"/>
      <c r="N315" s="15"/>
      <c r="O315" s="7"/>
      <c r="P315" s="62"/>
      <c r="Q315" s="7"/>
      <c r="R315" s="167"/>
      <c r="S315" s="138"/>
      <c r="T315" s="138"/>
      <c r="U315" s="138"/>
    </row>
    <row r="316" spans="1:21" ht="47.25">
      <c r="A316" s="156">
        <v>82</v>
      </c>
      <c r="B316" s="156" t="s">
        <v>1440</v>
      </c>
      <c r="C316" s="156" t="s">
        <v>1441</v>
      </c>
      <c r="D316" s="156" t="s">
        <v>1442</v>
      </c>
      <c r="E316" s="156" t="s">
        <v>1502</v>
      </c>
      <c r="F316" s="169" t="str">
        <f>IFERROR(VLOOKUP(E316,'[18]Riesgos de gestión'!$C$67:$D$106,2,0),0)</f>
        <v>Inadecuado monitoreo y evaluación al cumplimiento de los controles de los riesgos de la ANM</v>
      </c>
      <c r="G316" s="145" t="s">
        <v>1503</v>
      </c>
      <c r="H316" s="29" t="s">
        <v>1504</v>
      </c>
      <c r="I316" s="30" t="s">
        <v>1505</v>
      </c>
      <c r="J316" s="30" t="s">
        <v>1506</v>
      </c>
      <c r="K316" s="30" t="s">
        <v>97</v>
      </c>
      <c r="L316" s="170" t="s">
        <v>40</v>
      </c>
      <c r="M316" s="44" t="s">
        <v>129</v>
      </c>
      <c r="N316" s="15" t="str">
        <f>IFERROR(VLOOKUP(M316,'[18]Riesgos de gestión'!$D$9:$E$15,2,0),0)</f>
        <v>Materialización de riesgos de gestión y de corrupción</v>
      </c>
      <c r="O316" s="13" t="s">
        <v>1467</v>
      </c>
      <c r="P316" s="14" t="s">
        <v>1468</v>
      </c>
      <c r="Q316" s="13" t="s">
        <v>132</v>
      </c>
      <c r="R316" s="167" t="s">
        <v>45</v>
      </c>
      <c r="S316" s="138"/>
      <c r="T316" s="138"/>
      <c r="U316" s="138"/>
    </row>
    <row r="317" spans="1:21" ht="47.25">
      <c r="A317" s="156"/>
      <c r="B317" s="156"/>
      <c r="C317" s="156"/>
      <c r="D317" s="156"/>
      <c r="E317" s="156"/>
      <c r="F317" s="169"/>
      <c r="G317" s="145" t="s">
        <v>1507</v>
      </c>
      <c r="H317" s="29" t="s">
        <v>1508</v>
      </c>
      <c r="I317" s="30" t="s">
        <v>1509</v>
      </c>
      <c r="J317" s="30" t="s">
        <v>1506</v>
      </c>
      <c r="K317" s="30" t="s">
        <v>97</v>
      </c>
      <c r="L317" s="170"/>
      <c r="M317" s="44"/>
      <c r="N317" s="15"/>
      <c r="O317" s="7"/>
      <c r="P317" s="62"/>
      <c r="Q317" s="7"/>
      <c r="R317" s="167"/>
      <c r="S317" s="138"/>
      <c r="T317" s="138"/>
      <c r="U317" s="138"/>
    </row>
    <row r="318" spans="1:21" ht="94.5">
      <c r="A318" s="156">
        <v>83</v>
      </c>
      <c r="B318" s="156" t="s">
        <v>1440</v>
      </c>
      <c r="C318" s="156" t="s">
        <v>1441</v>
      </c>
      <c r="D318" s="156" t="s">
        <v>1442</v>
      </c>
      <c r="E318" s="156" t="s">
        <v>1510</v>
      </c>
      <c r="F318" s="169" t="str">
        <f>IFERROR(VLOOKUP(E318,'[18]Riesgos de gestión'!$C$67:$D$106,2,0),0)</f>
        <v>Inoportunidad en la gestión y cierre de las no conformidades u oportunidades de mejora derivadas de auditorias SIG, Auditoria ente certificador, MIPG u otros.</v>
      </c>
      <c r="G318" s="145" t="s">
        <v>1511</v>
      </c>
      <c r="H318" s="29" t="s">
        <v>1512</v>
      </c>
      <c r="I318" s="30" t="s">
        <v>1513</v>
      </c>
      <c r="J318" s="30" t="s">
        <v>1514</v>
      </c>
      <c r="K318" s="30" t="s">
        <v>1515</v>
      </c>
      <c r="L318" s="170" t="s">
        <v>40</v>
      </c>
      <c r="M318" s="44" t="s">
        <v>441</v>
      </c>
      <c r="N318" s="15" t="str">
        <f>IFERROR(VLOOKUP(M318,'[18]Riesgos de gestión'!$D$9:$E$15,2,0),0)</f>
        <v>Potenciales responsabilidades disciplinarias, fiscales y penales</v>
      </c>
      <c r="O318" s="35" t="s">
        <v>622</v>
      </c>
      <c r="P318" s="14" t="s">
        <v>1493</v>
      </c>
      <c r="Q318" s="13" t="s">
        <v>623</v>
      </c>
      <c r="R318" s="167" t="s">
        <v>45</v>
      </c>
      <c r="S318" s="138"/>
      <c r="T318" s="138"/>
      <c r="U318" s="138"/>
    </row>
    <row r="319" spans="1:21" ht="31.5">
      <c r="A319" s="156"/>
      <c r="B319" s="156"/>
      <c r="C319" s="156"/>
      <c r="D319" s="156"/>
      <c r="E319" s="156"/>
      <c r="F319" s="169"/>
      <c r="G319" s="172" t="s">
        <v>1516</v>
      </c>
      <c r="H319" s="265" t="s">
        <v>1517</v>
      </c>
      <c r="I319" s="30" t="s">
        <v>1518</v>
      </c>
      <c r="J319" s="30" t="s">
        <v>1514</v>
      </c>
      <c r="K319" s="30" t="s">
        <v>1519</v>
      </c>
      <c r="L319" s="170"/>
      <c r="M319" s="44"/>
      <c r="N319" s="15"/>
      <c r="O319" s="7"/>
      <c r="P319" s="62"/>
      <c r="Q319" s="7"/>
      <c r="R319" s="167"/>
      <c r="S319" s="138"/>
      <c r="T319" s="138"/>
      <c r="U319" s="138"/>
    </row>
    <row r="320" spans="1:21">
      <c r="A320" s="156"/>
      <c r="B320" s="156"/>
      <c r="C320" s="156"/>
      <c r="D320" s="156"/>
      <c r="E320" s="156"/>
      <c r="F320" s="169"/>
      <c r="G320" s="172"/>
      <c r="H320" s="265"/>
      <c r="I320" s="265" t="s">
        <v>1520</v>
      </c>
      <c r="J320" s="265" t="s">
        <v>1514</v>
      </c>
      <c r="K320" s="265" t="s">
        <v>1521</v>
      </c>
      <c r="L320" s="170"/>
      <c r="M320" s="44"/>
      <c r="N320" s="15"/>
      <c r="O320" s="31"/>
      <c r="P320" s="62"/>
      <c r="Q320" s="7"/>
      <c r="R320" s="167"/>
      <c r="S320" s="138"/>
      <c r="T320" s="138"/>
      <c r="U320" s="138"/>
    </row>
    <row r="321" spans="1:21">
      <c r="A321" s="156"/>
      <c r="B321" s="156"/>
      <c r="C321" s="156"/>
      <c r="D321" s="156"/>
      <c r="E321" s="156"/>
      <c r="F321" s="169"/>
      <c r="G321" s="172"/>
      <c r="H321" s="265"/>
      <c r="I321" s="265"/>
      <c r="J321" s="265"/>
      <c r="K321" s="265"/>
      <c r="L321" s="170"/>
      <c r="M321" s="44"/>
      <c r="N321" s="15"/>
      <c r="O321" s="7"/>
      <c r="P321" s="62"/>
      <c r="Q321" s="7"/>
      <c r="R321" s="167"/>
      <c r="S321" s="138"/>
      <c r="T321" s="138"/>
      <c r="U321" s="138"/>
    </row>
    <row r="322" spans="1:21" ht="157.5">
      <c r="A322" s="156">
        <v>84</v>
      </c>
      <c r="B322" s="156" t="s">
        <v>1440</v>
      </c>
      <c r="C322" s="156" t="s">
        <v>1441</v>
      </c>
      <c r="D322" s="156" t="s">
        <v>1442</v>
      </c>
      <c r="E322" s="156" t="s">
        <v>1522</v>
      </c>
      <c r="F322" s="169" t="str">
        <f>IFERROR(VLOOKUP(E322,'[18]Riesgos de gestión'!$C$67:$D$106,2,0),0)</f>
        <v>Recurrencia en las salidas no conformes</v>
      </c>
      <c r="G322" s="172" t="s">
        <v>1523</v>
      </c>
      <c r="H322" s="173" t="s">
        <v>1524</v>
      </c>
      <c r="I322" s="30" t="s">
        <v>1525</v>
      </c>
      <c r="J322" s="30" t="s">
        <v>1526</v>
      </c>
      <c r="K322" s="30" t="s">
        <v>1527</v>
      </c>
      <c r="L322" s="168" t="s">
        <v>45</v>
      </c>
      <c r="M322" s="44" t="s">
        <v>1528</v>
      </c>
      <c r="N322" s="15" t="str">
        <f>IFERROR(VLOOKUP(M322,'[18]Riesgos de gestión'!$D$9:$E$15,2,0),0)</f>
        <v>Reprocesos y salidas no conforme</v>
      </c>
      <c r="O322" s="47" t="s">
        <v>1529</v>
      </c>
      <c r="P322" s="14" t="s">
        <v>131</v>
      </c>
      <c r="Q322" s="13" t="s">
        <v>1530</v>
      </c>
      <c r="R322" s="167" t="s">
        <v>45</v>
      </c>
      <c r="S322" s="138"/>
      <c r="T322" s="138"/>
      <c r="U322" s="138"/>
    </row>
    <row r="323" spans="1:21" ht="75.75" customHeight="1">
      <c r="A323" s="156"/>
      <c r="B323" s="156"/>
      <c r="C323" s="156"/>
      <c r="D323" s="156"/>
      <c r="E323" s="156"/>
      <c r="F323" s="169"/>
      <c r="G323" s="172"/>
      <c r="H323" s="173"/>
      <c r="I323" s="30" t="s">
        <v>1531</v>
      </c>
      <c r="J323" s="30" t="s">
        <v>1526</v>
      </c>
      <c r="K323" s="30" t="s">
        <v>1527</v>
      </c>
      <c r="L323" s="168"/>
      <c r="M323" s="44"/>
      <c r="N323" s="15"/>
      <c r="O323" s="7"/>
      <c r="P323" s="62"/>
      <c r="Q323" s="7"/>
      <c r="R323" s="167"/>
      <c r="S323" s="138"/>
      <c r="T323" s="138"/>
      <c r="U323" s="138"/>
    </row>
    <row r="324" spans="1:21" ht="75.75" customHeight="1">
      <c r="A324" s="156"/>
      <c r="B324" s="156"/>
      <c r="C324" s="156"/>
      <c r="D324" s="156"/>
      <c r="E324" s="156"/>
      <c r="F324" s="169"/>
      <c r="G324" s="145" t="s">
        <v>1532</v>
      </c>
      <c r="H324" s="29" t="s">
        <v>1533</v>
      </c>
      <c r="I324" s="30" t="s">
        <v>1534</v>
      </c>
      <c r="J324" s="30" t="s">
        <v>1526</v>
      </c>
      <c r="K324" s="30" t="s">
        <v>97</v>
      </c>
      <c r="L324" s="168"/>
      <c r="M324" s="44"/>
      <c r="N324" s="15"/>
      <c r="O324" s="7"/>
      <c r="P324" s="62"/>
      <c r="Q324" s="7"/>
      <c r="R324" s="167"/>
      <c r="S324" s="138"/>
      <c r="T324" s="138"/>
      <c r="U324" s="138"/>
    </row>
    <row r="325" spans="1:21" ht="75.75" customHeight="1">
      <c r="A325" s="156"/>
      <c r="B325" s="156"/>
      <c r="C325" s="156"/>
      <c r="D325" s="156"/>
      <c r="E325" s="156"/>
      <c r="F325" s="169"/>
      <c r="G325" s="145" t="s">
        <v>1535</v>
      </c>
      <c r="H325" s="30" t="s">
        <v>1536</v>
      </c>
      <c r="I325" s="30" t="s">
        <v>1537</v>
      </c>
      <c r="J325" s="30" t="s">
        <v>1526</v>
      </c>
      <c r="K325" s="30" t="s">
        <v>1527</v>
      </c>
      <c r="L325" s="168"/>
      <c r="M325" s="44"/>
      <c r="N325" s="15"/>
      <c r="O325" s="7"/>
      <c r="P325" s="62"/>
      <c r="Q325" s="7"/>
      <c r="R325" s="167"/>
      <c r="S325" s="138"/>
      <c r="T325" s="138"/>
      <c r="U325" s="138"/>
    </row>
  </sheetData>
  <mergeCells count="914">
    <mergeCell ref="A318:A321"/>
    <mergeCell ref="B318:B321"/>
    <mergeCell ref="C318:C321"/>
    <mergeCell ref="D318:D321"/>
    <mergeCell ref="E318:E321"/>
    <mergeCell ref="F318:F321"/>
    <mergeCell ref="L318:L321"/>
    <mergeCell ref="R318:R321"/>
    <mergeCell ref="G319:G321"/>
    <mergeCell ref="H319:H321"/>
    <mergeCell ref="I320:I321"/>
    <mergeCell ref="J320:J321"/>
    <mergeCell ref="K320:K321"/>
    <mergeCell ref="R322:R325"/>
    <mergeCell ref="A322:A325"/>
    <mergeCell ref="B322:B325"/>
    <mergeCell ref="C322:C325"/>
    <mergeCell ref="D322:D325"/>
    <mergeCell ref="E322:E325"/>
    <mergeCell ref="F322:F325"/>
    <mergeCell ref="G322:G323"/>
    <mergeCell ref="H322:H323"/>
    <mergeCell ref="L322:L325"/>
    <mergeCell ref="F283:F285"/>
    <mergeCell ref="L283:L285"/>
    <mergeCell ref="L297:L299"/>
    <mergeCell ref="H301:H302"/>
    <mergeCell ref="A297:A299"/>
    <mergeCell ref="B297:B299"/>
    <mergeCell ref="R312:R315"/>
    <mergeCell ref="A316:A317"/>
    <mergeCell ref="B316:B317"/>
    <mergeCell ref="C316:C317"/>
    <mergeCell ref="D316:D317"/>
    <mergeCell ref="E316:E317"/>
    <mergeCell ref="F316:F317"/>
    <mergeCell ref="L316:L317"/>
    <mergeCell ref="R316:R317"/>
    <mergeCell ref="A312:A315"/>
    <mergeCell ref="B312:B315"/>
    <mergeCell ref="C312:C315"/>
    <mergeCell ref="D312:D315"/>
    <mergeCell ref="E312:E315"/>
    <mergeCell ref="F312:F315"/>
    <mergeCell ref="G312:G314"/>
    <mergeCell ref="H312:H314"/>
    <mergeCell ref="L312:L315"/>
    <mergeCell ref="R297:R299"/>
    <mergeCell ref="A300:A302"/>
    <mergeCell ref="B300:B302"/>
    <mergeCell ref="C300:C302"/>
    <mergeCell ref="D300:D302"/>
    <mergeCell ref="E300:E302"/>
    <mergeCell ref="F300:F302"/>
    <mergeCell ref="L300:L302"/>
    <mergeCell ref="R300:R302"/>
    <mergeCell ref="G301:G302"/>
    <mergeCell ref="C297:C299"/>
    <mergeCell ref="D297:D299"/>
    <mergeCell ref="E297:E299"/>
    <mergeCell ref="F297:F299"/>
    <mergeCell ref="G297:G298"/>
    <mergeCell ref="H297:H298"/>
    <mergeCell ref="Q169:Q174"/>
    <mergeCell ref="R133:R137"/>
    <mergeCell ref="R128:R130"/>
    <mergeCell ref="R116:R117"/>
    <mergeCell ref="A289:A296"/>
    <mergeCell ref="B289:B296"/>
    <mergeCell ref="C289:C296"/>
    <mergeCell ref="D289:D296"/>
    <mergeCell ref="E289:E296"/>
    <mergeCell ref="F289:F296"/>
    <mergeCell ref="G289:G290"/>
    <mergeCell ref="H289:H290"/>
    <mergeCell ref="L289:L296"/>
    <mergeCell ref="R289:R296"/>
    <mergeCell ref="G292:G293"/>
    <mergeCell ref="H292:H293"/>
    <mergeCell ref="G294:G296"/>
    <mergeCell ref="H294:H296"/>
    <mergeCell ref="A283:A285"/>
    <mergeCell ref="B283:B285"/>
    <mergeCell ref="C283:C285"/>
    <mergeCell ref="D283:D285"/>
    <mergeCell ref="R283:R285"/>
    <mergeCell ref="E283:E285"/>
    <mergeCell ref="H87:H88"/>
    <mergeCell ref="R169:R174"/>
    <mergeCell ref="F176:F177"/>
    <mergeCell ref="E176:E177"/>
    <mergeCell ref="D176:D177"/>
    <mergeCell ref="L176:L177"/>
    <mergeCell ref="M176:M177"/>
    <mergeCell ref="N176:N177"/>
    <mergeCell ref="O176:O177"/>
    <mergeCell ref="P176:P177"/>
    <mergeCell ref="Q176:Q177"/>
    <mergeCell ref="R176:R177"/>
    <mergeCell ref="G171:G173"/>
    <mergeCell ref="H171:H173"/>
    <mergeCell ref="E169:E174"/>
    <mergeCell ref="F169:F174"/>
    <mergeCell ref="D169:D174"/>
    <mergeCell ref="G169:G170"/>
    <mergeCell ref="H169:H170"/>
    <mergeCell ref="L169:L174"/>
    <mergeCell ref="M169:M174"/>
    <mergeCell ref="N169:N174"/>
    <mergeCell ref="O169:O174"/>
    <mergeCell ref="P169:P174"/>
    <mergeCell ref="L133:L137"/>
    <mergeCell ref="H135:H136"/>
    <mergeCell ref="L138:L140"/>
    <mergeCell ref="G139:G140"/>
    <mergeCell ref="H139:H140"/>
    <mergeCell ref="I139:I140"/>
    <mergeCell ref="J139:J140"/>
    <mergeCell ref="K139:K140"/>
    <mergeCell ref="H116:H117"/>
    <mergeCell ref="L116:L117"/>
    <mergeCell ref="B56:B57"/>
    <mergeCell ref="A56:A57"/>
    <mergeCell ref="L56:L57"/>
    <mergeCell ref="M56:M57"/>
    <mergeCell ref="N56:N57"/>
    <mergeCell ref="A16:A19"/>
    <mergeCell ref="B16:B19"/>
    <mergeCell ref="H33:H34"/>
    <mergeCell ref="E23:E25"/>
    <mergeCell ref="E26:E28"/>
    <mergeCell ref="L16:L19"/>
    <mergeCell ref="L20:L22"/>
    <mergeCell ref="L23:L25"/>
    <mergeCell ref="L26:L28"/>
    <mergeCell ref="F23:F25"/>
    <mergeCell ref="F26:F28"/>
    <mergeCell ref="E30:E31"/>
    <mergeCell ref="F30:F31"/>
    <mergeCell ref="L30:L31"/>
    <mergeCell ref="E32:E34"/>
    <mergeCell ref="D238:D239"/>
    <mergeCell ref="E269:E273"/>
    <mergeCell ref="D269:D273"/>
    <mergeCell ref="C71:C73"/>
    <mergeCell ref="C169:C174"/>
    <mergeCell ref="B169:B174"/>
    <mergeCell ref="A169:A174"/>
    <mergeCell ref="E95:E98"/>
    <mergeCell ref="D167:D168"/>
    <mergeCell ref="E167:E168"/>
    <mergeCell ref="D198:D200"/>
    <mergeCell ref="E192:E193"/>
    <mergeCell ref="A208:A210"/>
    <mergeCell ref="A211:A214"/>
    <mergeCell ref="B118:B122"/>
    <mergeCell ref="B123:B125"/>
    <mergeCell ref="C80:C82"/>
    <mergeCell ref="D80:D82"/>
    <mergeCell ref="E138:E140"/>
    <mergeCell ref="C131:C132"/>
    <mergeCell ref="C133:C137"/>
    <mergeCell ref="C138:C140"/>
    <mergeCell ref="C141:C148"/>
    <mergeCell ref="R208:R210"/>
    <mergeCell ref="R281:R282"/>
    <mergeCell ref="R238:R239"/>
    <mergeCell ref="M275:M276"/>
    <mergeCell ref="N275:N276"/>
    <mergeCell ref="R277:R278"/>
    <mergeCell ref="F279:F280"/>
    <mergeCell ref="G277:G278"/>
    <mergeCell ref="G279:G280"/>
    <mergeCell ref="H279:H280"/>
    <mergeCell ref="L279:L280"/>
    <mergeCell ref="R279:R280"/>
    <mergeCell ref="H277:H278"/>
    <mergeCell ref="F269:F273"/>
    <mergeCell ref="L269:L273"/>
    <mergeCell ref="R211:R214"/>
    <mergeCell ref="R269:R273"/>
    <mergeCell ref="M270:M271"/>
    <mergeCell ref="N270:N271"/>
    <mergeCell ref="F238:F239"/>
    <mergeCell ref="G238:G239"/>
    <mergeCell ref="H238:H239"/>
    <mergeCell ref="L238:L239"/>
    <mergeCell ref="R223:R225"/>
    <mergeCell ref="E274:E276"/>
    <mergeCell ref="F274:F276"/>
    <mergeCell ref="L274:L276"/>
    <mergeCell ref="R274:R276"/>
    <mergeCell ref="D279:D280"/>
    <mergeCell ref="D281:D282"/>
    <mergeCell ref="D274:D276"/>
    <mergeCell ref="D277:D278"/>
    <mergeCell ref="D188:D191"/>
    <mergeCell ref="R194:R195"/>
    <mergeCell ref="E196:E197"/>
    <mergeCell ref="F196:F197"/>
    <mergeCell ref="G196:G197"/>
    <mergeCell ref="H196:H197"/>
    <mergeCell ref="L196:L197"/>
    <mergeCell ref="N196:N197"/>
    <mergeCell ref="R196:R197"/>
    <mergeCell ref="D192:D193"/>
    <mergeCell ref="D194:D195"/>
    <mergeCell ref="D196:D197"/>
    <mergeCell ref="E194:E195"/>
    <mergeCell ref="F194:F195"/>
    <mergeCell ref="H194:H195"/>
    <mergeCell ref="L194:L195"/>
    <mergeCell ref="R12:R15"/>
    <mergeCell ref="R9:R11"/>
    <mergeCell ref="F32:F34"/>
    <mergeCell ref="L32:L34"/>
    <mergeCell ref="R32:R34"/>
    <mergeCell ref="G33:G34"/>
    <mergeCell ref="R198:R200"/>
    <mergeCell ref="E201:E207"/>
    <mergeCell ref="F201:F207"/>
    <mergeCell ref="L201:L207"/>
    <mergeCell ref="R201:R207"/>
    <mergeCell ref="G202:G203"/>
    <mergeCell ref="H202:H203"/>
    <mergeCell ref="G204:G207"/>
    <mergeCell ref="H204:H207"/>
    <mergeCell ref="E198:E200"/>
    <mergeCell ref="F198:F200"/>
    <mergeCell ref="G198:G200"/>
    <mergeCell ref="H198:H200"/>
    <mergeCell ref="L198:L200"/>
    <mergeCell ref="R192:R193"/>
    <mergeCell ref="R188:R191"/>
    <mergeCell ref="E141:E148"/>
    <mergeCell ref="F141:F148"/>
    <mergeCell ref="M7:N7"/>
    <mergeCell ref="O7:Q7"/>
    <mergeCell ref="E16:E19"/>
    <mergeCell ref="E20:E22"/>
    <mergeCell ref="E35:E40"/>
    <mergeCell ref="F16:F19"/>
    <mergeCell ref="F20:F22"/>
    <mergeCell ref="G48:G49"/>
    <mergeCell ref="L12:L15"/>
    <mergeCell ref="L48:L52"/>
    <mergeCell ref="M48:M52"/>
    <mergeCell ref="N48:N52"/>
    <mergeCell ref="A7:A8"/>
    <mergeCell ref="B7:B8"/>
    <mergeCell ref="C7:C8"/>
    <mergeCell ref="D7:D8"/>
    <mergeCell ref="E7:F7"/>
    <mergeCell ref="G7:H7"/>
    <mergeCell ref="I7:K7"/>
    <mergeCell ref="A9:A11"/>
    <mergeCell ref="A12:A15"/>
    <mergeCell ref="B12:B15"/>
    <mergeCell ref="E12:E15"/>
    <mergeCell ref="F12:F15"/>
    <mergeCell ref="G12:G13"/>
    <mergeCell ref="H12:H13"/>
    <mergeCell ref="E9:E11"/>
    <mergeCell ref="F9:F11"/>
    <mergeCell ref="D9:D11"/>
    <mergeCell ref="C9:C11"/>
    <mergeCell ref="B9:B11"/>
    <mergeCell ref="D12:D15"/>
    <mergeCell ref="C12:C15"/>
    <mergeCell ref="B1:D3"/>
    <mergeCell ref="E1:H1"/>
    <mergeCell ref="E2:H2"/>
    <mergeCell ref="E3:H3"/>
    <mergeCell ref="B5:I5"/>
    <mergeCell ref="L9:L11"/>
    <mergeCell ref="C48:C52"/>
    <mergeCell ref="B48:B52"/>
    <mergeCell ref="C56:C57"/>
    <mergeCell ref="D26:D28"/>
    <mergeCell ref="D30:D31"/>
    <mergeCell ref="D32:D34"/>
    <mergeCell ref="F35:F40"/>
    <mergeCell ref="G35:G36"/>
    <mergeCell ref="H35:H36"/>
    <mergeCell ref="L35:L40"/>
    <mergeCell ref="G37:G38"/>
    <mergeCell ref="H37:H38"/>
    <mergeCell ref="F53:F55"/>
    <mergeCell ref="E53:E55"/>
    <mergeCell ref="D53:D55"/>
    <mergeCell ref="C53:C55"/>
    <mergeCell ref="B53:B55"/>
    <mergeCell ref="L53:L55"/>
    <mergeCell ref="E48:E52"/>
    <mergeCell ref="R16:R19"/>
    <mergeCell ref="R20:R22"/>
    <mergeCell ref="R23:R25"/>
    <mergeCell ref="R26:R28"/>
    <mergeCell ref="D16:D19"/>
    <mergeCell ref="D20:D22"/>
    <mergeCell ref="D23:D25"/>
    <mergeCell ref="L128:L130"/>
    <mergeCell ref="F83:F86"/>
    <mergeCell ref="F95:F98"/>
    <mergeCell ref="G95:G96"/>
    <mergeCell ref="G89:G90"/>
    <mergeCell ref="H89:H90"/>
    <mergeCell ref="G84:G85"/>
    <mergeCell ref="E87:E90"/>
    <mergeCell ref="G87:G88"/>
    <mergeCell ref="E91:E94"/>
    <mergeCell ref="G93:G94"/>
    <mergeCell ref="L83:L86"/>
    <mergeCell ref="M53:M55"/>
    <mergeCell ref="D48:D52"/>
    <mergeCell ref="L95:L98"/>
    <mergeCell ref="H84:H85"/>
    <mergeCell ref="R30:R31"/>
    <mergeCell ref="F56:F57"/>
    <mergeCell ref="R83:R86"/>
    <mergeCell ref="R87:R90"/>
    <mergeCell ref="R91:R94"/>
    <mergeCell ref="F71:F73"/>
    <mergeCell ref="L71:L73"/>
    <mergeCell ref="R71:R73"/>
    <mergeCell ref="M72:M73"/>
    <mergeCell ref="N72:N73"/>
    <mergeCell ref="G53:G54"/>
    <mergeCell ref="L87:L90"/>
    <mergeCell ref="L91:L94"/>
    <mergeCell ref="R56:R57"/>
    <mergeCell ref="H48:H49"/>
    <mergeCell ref="F48:F52"/>
    <mergeCell ref="N68:N69"/>
    <mergeCell ref="G69:G70"/>
    <mergeCell ref="H69:H70"/>
    <mergeCell ref="H93:H94"/>
    <mergeCell ref="G39:G40"/>
    <mergeCell ref="H39:H40"/>
    <mergeCell ref="F41:F43"/>
    <mergeCell ref="L41:L43"/>
    <mergeCell ref="E71:E73"/>
    <mergeCell ref="D35:D40"/>
    <mergeCell ref="D41:D43"/>
    <mergeCell ref="D45:D47"/>
    <mergeCell ref="R35:R40"/>
    <mergeCell ref="R41:R43"/>
    <mergeCell ref="R45:R47"/>
    <mergeCell ref="R48:R52"/>
    <mergeCell ref="N53:N55"/>
    <mergeCell ref="R53:R55"/>
    <mergeCell ref="E56:E57"/>
    <mergeCell ref="D56:D57"/>
    <mergeCell ref="H59:H60"/>
    <mergeCell ref="G59:G60"/>
    <mergeCell ref="H53:H54"/>
    <mergeCell ref="D59:D61"/>
    <mergeCell ref="E59:E61"/>
    <mergeCell ref="R59:R61"/>
    <mergeCell ref="E41:E43"/>
    <mergeCell ref="E45:E47"/>
    <mergeCell ref="F45:F47"/>
    <mergeCell ref="L45:L47"/>
    <mergeCell ref="F59:F61"/>
    <mergeCell ref="L59:L61"/>
    <mergeCell ref="D110:D115"/>
    <mergeCell ref="H95:H96"/>
    <mergeCell ref="R95:R98"/>
    <mergeCell ref="D107:D109"/>
    <mergeCell ref="D67:D70"/>
    <mergeCell ref="E74:E79"/>
    <mergeCell ref="F74:F79"/>
    <mergeCell ref="L74:L79"/>
    <mergeCell ref="R74:R79"/>
    <mergeCell ref="G76:G77"/>
    <mergeCell ref="H76:H77"/>
    <mergeCell ref="E80:E82"/>
    <mergeCell ref="F80:F82"/>
    <mergeCell ref="L80:L82"/>
    <mergeCell ref="M80:M81"/>
    <mergeCell ref="N80:N81"/>
    <mergeCell ref="R80:R82"/>
    <mergeCell ref="D74:D79"/>
    <mergeCell ref="E67:E70"/>
    <mergeCell ref="F67:F70"/>
    <mergeCell ref="L67:L70"/>
    <mergeCell ref="R67:R70"/>
    <mergeCell ref="M68:M69"/>
    <mergeCell ref="D71:D73"/>
    <mergeCell ref="D91:D94"/>
    <mergeCell ref="D95:D98"/>
    <mergeCell ref="E101:E106"/>
    <mergeCell ref="F101:F106"/>
    <mergeCell ref="D101:D106"/>
    <mergeCell ref="D83:D86"/>
    <mergeCell ref="D87:D90"/>
    <mergeCell ref="E107:E109"/>
    <mergeCell ref="F107:F109"/>
    <mergeCell ref="E83:E86"/>
    <mergeCell ref="F87:F90"/>
    <mergeCell ref="F91:F94"/>
    <mergeCell ref="R126:R127"/>
    <mergeCell ref="D118:D122"/>
    <mergeCell ref="D123:D125"/>
    <mergeCell ref="D126:D127"/>
    <mergeCell ref="E116:E117"/>
    <mergeCell ref="F116:F117"/>
    <mergeCell ref="G116:G117"/>
    <mergeCell ref="D128:D130"/>
    <mergeCell ref="D131:D132"/>
    <mergeCell ref="E131:E132"/>
    <mergeCell ref="F131:F132"/>
    <mergeCell ref="L131:L132"/>
    <mergeCell ref="R101:R106"/>
    <mergeCell ref="E118:E122"/>
    <mergeCell ref="F118:F122"/>
    <mergeCell ref="G118:G120"/>
    <mergeCell ref="H118:H120"/>
    <mergeCell ref="L118:L122"/>
    <mergeCell ref="R118:R122"/>
    <mergeCell ref="E123:E125"/>
    <mergeCell ref="F123:F125"/>
    <mergeCell ref="L123:L125"/>
    <mergeCell ref="R123:R125"/>
    <mergeCell ref="L107:L109"/>
    <mergeCell ref="R107:R109"/>
    <mergeCell ref="E110:E115"/>
    <mergeCell ref="F110:F115"/>
    <mergeCell ref="G110:G111"/>
    <mergeCell ref="H110:H111"/>
    <mergeCell ref="L110:L115"/>
    <mergeCell ref="R110:R115"/>
    <mergeCell ref="G113:G114"/>
    <mergeCell ref="H113:H114"/>
    <mergeCell ref="G135:G136"/>
    <mergeCell ref="E128:E130"/>
    <mergeCell ref="F128:F130"/>
    <mergeCell ref="D138:D140"/>
    <mergeCell ref="D141:D148"/>
    <mergeCell ref="D149:D152"/>
    <mergeCell ref="R138:R140"/>
    <mergeCell ref="M139:M140"/>
    <mergeCell ref="N139:N140"/>
    <mergeCell ref="R141:R148"/>
    <mergeCell ref="G142:G143"/>
    <mergeCell ref="H142:H143"/>
    <mergeCell ref="M142:M143"/>
    <mergeCell ref="N142:N143"/>
    <mergeCell ref="G144:G145"/>
    <mergeCell ref="H144:H145"/>
    <mergeCell ref="G146:G148"/>
    <mergeCell ref="H146:H148"/>
    <mergeCell ref="R131:R132"/>
    <mergeCell ref="D133:D137"/>
    <mergeCell ref="E133:E137"/>
    <mergeCell ref="F133:F137"/>
    <mergeCell ref="F138:F140"/>
    <mergeCell ref="L141:L148"/>
    <mergeCell ref="E149:E152"/>
    <mergeCell ref="F149:F152"/>
    <mergeCell ref="L149:L152"/>
    <mergeCell ref="R149:R152"/>
    <mergeCell ref="G150:G151"/>
    <mergeCell ref="H150:H151"/>
    <mergeCell ref="R159:R162"/>
    <mergeCell ref="G161:G162"/>
    <mergeCell ref="H161:H162"/>
    <mergeCell ref="E154:E156"/>
    <mergeCell ref="F154:F156"/>
    <mergeCell ref="L154:L156"/>
    <mergeCell ref="M154:M155"/>
    <mergeCell ref="N154:N155"/>
    <mergeCell ref="R154:R156"/>
    <mergeCell ref="E157:E158"/>
    <mergeCell ref="F157:F158"/>
    <mergeCell ref="L157:L158"/>
    <mergeCell ref="R157:R158"/>
    <mergeCell ref="D157:D158"/>
    <mergeCell ref="D159:D162"/>
    <mergeCell ref="D163:D164"/>
    <mergeCell ref="E163:E164"/>
    <mergeCell ref="F163:F164"/>
    <mergeCell ref="L163:L164"/>
    <mergeCell ref="E165:E166"/>
    <mergeCell ref="F165:F166"/>
    <mergeCell ref="L165:L166"/>
    <mergeCell ref="E159:E162"/>
    <mergeCell ref="F159:F162"/>
    <mergeCell ref="L159:L162"/>
    <mergeCell ref="E277:E278"/>
    <mergeCell ref="F277:F278"/>
    <mergeCell ref="L277:L278"/>
    <mergeCell ref="E279:E280"/>
    <mergeCell ref="F167:F168"/>
    <mergeCell ref="L167:L168"/>
    <mergeCell ref="E188:E191"/>
    <mergeCell ref="F188:F191"/>
    <mergeCell ref="G188:G190"/>
    <mergeCell ref="H188:H190"/>
    <mergeCell ref="L188:L191"/>
    <mergeCell ref="G209:G210"/>
    <mergeCell ref="H209:H210"/>
    <mergeCell ref="E208:E210"/>
    <mergeCell ref="F208:F210"/>
    <mergeCell ref="L208:L210"/>
    <mergeCell ref="F192:F193"/>
    <mergeCell ref="G192:G193"/>
    <mergeCell ref="H192:H193"/>
    <mergeCell ref="L192:L193"/>
    <mergeCell ref="L186:L187"/>
    <mergeCell ref="F241:F245"/>
    <mergeCell ref="H259:H261"/>
    <mergeCell ref="F263:F267"/>
    <mergeCell ref="D233:D234"/>
    <mergeCell ref="E281:E282"/>
    <mergeCell ref="F281:F282"/>
    <mergeCell ref="G281:G282"/>
    <mergeCell ref="H281:H282"/>
    <mergeCell ref="L281:L282"/>
    <mergeCell ref="D235:D237"/>
    <mergeCell ref="L211:L214"/>
    <mergeCell ref="D217:D219"/>
    <mergeCell ref="D220:D222"/>
    <mergeCell ref="L226:L228"/>
    <mergeCell ref="F226:F228"/>
    <mergeCell ref="F229:F232"/>
    <mergeCell ref="L229:L232"/>
    <mergeCell ref="L263:L267"/>
    <mergeCell ref="H223:H224"/>
    <mergeCell ref="G223:G224"/>
    <mergeCell ref="L223:L225"/>
    <mergeCell ref="F223:F225"/>
    <mergeCell ref="L215:L216"/>
    <mergeCell ref="F215:F216"/>
    <mergeCell ref="E215:E216"/>
    <mergeCell ref="D215:D216"/>
    <mergeCell ref="E241:E245"/>
    <mergeCell ref="D201:D207"/>
    <mergeCell ref="D208:D210"/>
    <mergeCell ref="D211:D214"/>
    <mergeCell ref="G274:G276"/>
    <mergeCell ref="E238:E239"/>
    <mergeCell ref="R235:R237"/>
    <mergeCell ref="M233:M234"/>
    <mergeCell ref="N233:N234"/>
    <mergeCell ref="E211:E214"/>
    <mergeCell ref="F211:F214"/>
    <mergeCell ref="G211:G213"/>
    <mergeCell ref="H211:H213"/>
    <mergeCell ref="M217:M219"/>
    <mergeCell ref="L217:L219"/>
    <mergeCell ref="N217:N219"/>
    <mergeCell ref="R217:R219"/>
    <mergeCell ref="F217:F219"/>
    <mergeCell ref="E217:E219"/>
    <mergeCell ref="E220:E222"/>
    <mergeCell ref="L220:L222"/>
    <mergeCell ref="M221:M222"/>
    <mergeCell ref="R221:R222"/>
    <mergeCell ref="N221:N222"/>
    <mergeCell ref="F220:F222"/>
    <mergeCell ref="B59:B61"/>
    <mergeCell ref="B167:B168"/>
    <mergeCell ref="B192:B193"/>
    <mergeCell ref="B194:B195"/>
    <mergeCell ref="B196:B197"/>
    <mergeCell ref="A138:A140"/>
    <mergeCell ref="A141:A148"/>
    <mergeCell ref="A101:A106"/>
    <mergeCell ref="A107:A109"/>
    <mergeCell ref="A110:A115"/>
    <mergeCell ref="A116:A117"/>
    <mergeCell ref="B116:B117"/>
    <mergeCell ref="A167:A168"/>
    <mergeCell ref="B149:B152"/>
    <mergeCell ref="A165:A166"/>
    <mergeCell ref="B165:B166"/>
    <mergeCell ref="B176:B177"/>
    <mergeCell ref="A192:A193"/>
    <mergeCell ref="A194:A195"/>
    <mergeCell ref="A196:A197"/>
    <mergeCell ref="A149:A152"/>
    <mergeCell ref="A154:A156"/>
    <mergeCell ref="A74:A79"/>
    <mergeCell ref="A80:A82"/>
    <mergeCell ref="A20:A22"/>
    <mergeCell ref="A23:A25"/>
    <mergeCell ref="A26:A28"/>
    <mergeCell ref="A30:A31"/>
    <mergeCell ref="A32:A34"/>
    <mergeCell ref="A35:A40"/>
    <mergeCell ref="A41:A43"/>
    <mergeCell ref="A45:A47"/>
    <mergeCell ref="A59:A61"/>
    <mergeCell ref="A48:A52"/>
    <mergeCell ref="A53:A55"/>
    <mergeCell ref="B281:B282"/>
    <mergeCell ref="B269:B273"/>
    <mergeCell ref="B274:B276"/>
    <mergeCell ref="B157:B158"/>
    <mergeCell ref="B159:B162"/>
    <mergeCell ref="B215:B216"/>
    <mergeCell ref="B178:B181"/>
    <mergeCell ref="B182:B183"/>
    <mergeCell ref="B184:B185"/>
    <mergeCell ref="B188:B191"/>
    <mergeCell ref="B163:B164"/>
    <mergeCell ref="A118:A122"/>
    <mergeCell ref="A123:A125"/>
    <mergeCell ref="A126:A127"/>
    <mergeCell ref="A128:A130"/>
    <mergeCell ref="A131:A132"/>
    <mergeCell ref="A133:A137"/>
    <mergeCell ref="A163:A164"/>
    <mergeCell ref="B80:B82"/>
    <mergeCell ref="B83:B86"/>
    <mergeCell ref="B87:B90"/>
    <mergeCell ref="B91:B94"/>
    <mergeCell ref="B95:B98"/>
    <mergeCell ref="B101:B106"/>
    <mergeCell ref="B107:B109"/>
    <mergeCell ref="B110:B115"/>
    <mergeCell ref="A83:A86"/>
    <mergeCell ref="A87:A90"/>
    <mergeCell ref="A91:A94"/>
    <mergeCell ref="A95:A98"/>
    <mergeCell ref="A157:A158"/>
    <mergeCell ref="A159:A162"/>
    <mergeCell ref="A176:A177"/>
    <mergeCell ref="A215:A216"/>
    <mergeCell ref="A217:A219"/>
    <mergeCell ref="A220:A222"/>
    <mergeCell ref="A223:A225"/>
    <mergeCell ref="A178:A181"/>
    <mergeCell ref="A182:A183"/>
    <mergeCell ref="A184:A185"/>
    <mergeCell ref="A233:A234"/>
    <mergeCell ref="A198:A200"/>
    <mergeCell ref="A201:A207"/>
    <mergeCell ref="A188:A191"/>
    <mergeCell ref="A269:A273"/>
    <mergeCell ref="A274:A276"/>
    <mergeCell ref="A277:A278"/>
    <mergeCell ref="A279:A280"/>
    <mergeCell ref="A281:A282"/>
    <mergeCell ref="B20:B22"/>
    <mergeCell ref="B23:B25"/>
    <mergeCell ref="B26:B28"/>
    <mergeCell ref="B30:B31"/>
    <mergeCell ref="B32:B34"/>
    <mergeCell ref="B35:B40"/>
    <mergeCell ref="B41:B43"/>
    <mergeCell ref="B45:B47"/>
    <mergeCell ref="B67:B70"/>
    <mergeCell ref="B71:B73"/>
    <mergeCell ref="B74:B79"/>
    <mergeCell ref="B141:B148"/>
    <mergeCell ref="B154:B156"/>
    <mergeCell ref="B198:B200"/>
    <mergeCell ref="B186:B187"/>
    <mergeCell ref="A256:A261"/>
    <mergeCell ref="A186:A187"/>
    <mergeCell ref="A67:A70"/>
    <mergeCell ref="A71:A73"/>
    <mergeCell ref="C274:C276"/>
    <mergeCell ref="C277:C278"/>
    <mergeCell ref="C279:C280"/>
    <mergeCell ref="B217:B219"/>
    <mergeCell ref="B220:B222"/>
    <mergeCell ref="B223:B225"/>
    <mergeCell ref="C95:C98"/>
    <mergeCell ref="C101:C106"/>
    <mergeCell ref="C110:C115"/>
    <mergeCell ref="C116:C117"/>
    <mergeCell ref="C118:C122"/>
    <mergeCell ref="C123:C125"/>
    <mergeCell ref="C126:C127"/>
    <mergeCell ref="B133:B137"/>
    <mergeCell ref="B138:B140"/>
    <mergeCell ref="B128:B130"/>
    <mergeCell ref="B131:B132"/>
    <mergeCell ref="C107:C109"/>
    <mergeCell ref="B277:B278"/>
    <mergeCell ref="B279:B280"/>
    <mergeCell ref="B201:B207"/>
    <mergeCell ref="B208:B210"/>
    <mergeCell ref="B211:B214"/>
    <mergeCell ref="B233:B234"/>
    <mergeCell ref="C192:C193"/>
    <mergeCell ref="C194:C195"/>
    <mergeCell ref="C196:C197"/>
    <mergeCell ref="C165:C166"/>
    <mergeCell ref="C215:C216"/>
    <mergeCell ref="C269:C273"/>
    <mergeCell ref="C256:C261"/>
    <mergeCell ref="C251:C255"/>
    <mergeCell ref="C16:C19"/>
    <mergeCell ref="C20:C22"/>
    <mergeCell ref="C23:C25"/>
    <mergeCell ref="C26:C28"/>
    <mergeCell ref="C30:C31"/>
    <mergeCell ref="C32:C34"/>
    <mergeCell ref="C35:C40"/>
    <mergeCell ref="C41:C43"/>
    <mergeCell ref="C45:C47"/>
    <mergeCell ref="C67:C70"/>
    <mergeCell ref="C74:C79"/>
    <mergeCell ref="C83:C86"/>
    <mergeCell ref="C59:C61"/>
    <mergeCell ref="C128:C130"/>
    <mergeCell ref="C87:C90"/>
    <mergeCell ref="C91:C94"/>
    <mergeCell ref="D116:D117"/>
    <mergeCell ref="L101:L106"/>
    <mergeCell ref="E126:E127"/>
    <mergeCell ref="F126:F127"/>
    <mergeCell ref="L126:L127"/>
    <mergeCell ref="C281:C282"/>
    <mergeCell ref="C149:C152"/>
    <mergeCell ref="C154:C156"/>
    <mergeCell ref="C157:C158"/>
    <mergeCell ref="C159:C162"/>
    <mergeCell ref="C163:C164"/>
    <mergeCell ref="C211:C214"/>
    <mergeCell ref="C233:C234"/>
    <mergeCell ref="C235:C237"/>
    <mergeCell ref="C238:C239"/>
    <mergeCell ref="C198:C200"/>
    <mergeCell ref="C201:C207"/>
    <mergeCell ref="C208:C210"/>
    <mergeCell ref="C176:C177"/>
    <mergeCell ref="C217:C219"/>
    <mergeCell ref="C220:C222"/>
    <mergeCell ref="C223:C225"/>
    <mergeCell ref="C167:C168"/>
    <mergeCell ref="C188:C191"/>
    <mergeCell ref="R186:R187"/>
    <mergeCell ref="M186:M187"/>
    <mergeCell ref="G186:G187"/>
    <mergeCell ref="F186:F187"/>
    <mergeCell ref="E186:E187"/>
    <mergeCell ref="B126:B127"/>
    <mergeCell ref="H184:H185"/>
    <mergeCell ref="F184:F185"/>
    <mergeCell ref="E184:E185"/>
    <mergeCell ref="D184:D185"/>
    <mergeCell ref="D186:D187"/>
    <mergeCell ref="C186:C187"/>
    <mergeCell ref="M163:M164"/>
    <mergeCell ref="N163:N164"/>
    <mergeCell ref="M159:M160"/>
    <mergeCell ref="N159:N160"/>
    <mergeCell ref="C184:C185"/>
    <mergeCell ref="R163:R164"/>
    <mergeCell ref="M165:M166"/>
    <mergeCell ref="N165:N166"/>
    <mergeCell ref="R165:R166"/>
    <mergeCell ref="R167:R168"/>
    <mergeCell ref="D165:D166"/>
    <mergeCell ref="D154:D156"/>
    <mergeCell ref="D241:D245"/>
    <mergeCell ref="C241:C245"/>
    <mergeCell ref="B241:B245"/>
    <mergeCell ref="A241:A245"/>
    <mergeCell ref="R229:R232"/>
    <mergeCell ref="E229:E232"/>
    <mergeCell ref="D229:D232"/>
    <mergeCell ref="C229:C232"/>
    <mergeCell ref="B229:B232"/>
    <mergeCell ref="A229:A232"/>
    <mergeCell ref="E233:E234"/>
    <mergeCell ref="F233:F234"/>
    <mergeCell ref="L233:L234"/>
    <mergeCell ref="R241:R245"/>
    <mergeCell ref="B238:B239"/>
    <mergeCell ref="B235:B237"/>
    <mergeCell ref="R233:R234"/>
    <mergeCell ref="E235:E237"/>
    <mergeCell ref="F235:F237"/>
    <mergeCell ref="G235:G236"/>
    <mergeCell ref="H235:H236"/>
    <mergeCell ref="L235:L237"/>
    <mergeCell ref="A235:A237"/>
    <mergeCell ref="A238:A239"/>
    <mergeCell ref="D223:D225"/>
    <mergeCell ref="R226:R228"/>
    <mergeCell ref="E226:E228"/>
    <mergeCell ref="D226:D228"/>
    <mergeCell ref="C226:C228"/>
    <mergeCell ref="B226:B228"/>
    <mergeCell ref="A226:A228"/>
    <mergeCell ref="M227:M228"/>
    <mergeCell ref="N227:N228"/>
    <mergeCell ref="O227:O228"/>
    <mergeCell ref="P227:P228"/>
    <mergeCell ref="E223:E225"/>
    <mergeCell ref="M246:M250"/>
    <mergeCell ref="N246:N250"/>
    <mergeCell ref="R246:R250"/>
    <mergeCell ref="L246:L250"/>
    <mergeCell ref="M241:M242"/>
    <mergeCell ref="L241:L245"/>
    <mergeCell ref="H241:H243"/>
    <mergeCell ref="G241:G243"/>
    <mergeCell ref="N241:N242"/>
    <mergeCell ref="M243:M245"/>
    <mergeCell ref="N243:N245"/>
    <mergeCell ref="O243:O245"/>
    <mergeCell ref="P243:P245"/>
    <mergeCell ref="Q243:Q245"/>
    <mergeCell ref="O247:O250"/>
    <mergeCell ref="P247:P250"/>
    <mergeCell ref="Q247:Q250"/>
    <mergeCell ref="G246:G247"/>
    <mergeCell ref="H246:H247"/>
    <mergeCell ref="G248:G249"/>
    <mergeCell ref="H248:H249"/>
    <mergeCell ref="R251:R255"/>
    <mergeCell ref="L251:L255"/>
    <mergeCell ref="R256:R261"/>
    <mergeCell ref="G251:G252"/>
    <mergeCell ref="H251:H252"/>
    <mergeCell ref="H256:H258"/>
    <mergeCell ref="G256:G258"/>
    <mergeCell ref="E251:E255"/>
    <mergeCell ref="D251:D255"/>
    <mergeCell ref="L256:L261"/>
    <mergeCell ref="M256:M261"/>
    <mergeCell ref="N256:N261"/>
    <mergeCell ref="O256:O261"/>
    <mergeCell ref="P256:P261"/>
    <mergeCell ref="Q256:Q261"/>
    <mergeCell ref="G259:G261"/>
    <mergeCell ref="F256:F261"/>
    <mergeCell ref="E256:E261"/>
    <mergeCell ref="D256:D261"/>
    <mergeCell ref="G253:G254"/>
    <mergeCell ref="H253:H254"/>
    <mergeCell ref="F251:F255"/>
    <mergeCell ref="M251:M255"/>
    <mergeCell ref="N251:N255"/>
    <mergeCell ref="F246:F250"/>
    <mergeCell ref="E246:E250"/>
    <mergeCell ref="D246:D250"/>
    <mergeCell ref="C246:C250"/>
    <mergeCell ref="B246:B250"/>
    <mergeCell ref="A246:A250"/>
    <mergeCell ref="B251:B255"/>
    <mergeCell ref="A251:A255"/>
    <mergeCell ref="B256:B261"/>
    <mergeCell ref="G263:G264"/>
    <mergeCell ref="H263:H264"/>
    <mergeCell ref="G266:G267"/>
    <mergeCell ref="H266:H267"/>
    <mergeCell ref="E263:E267"/>
    <mergeCell ref="D263:D267"/>
    <mergeCell ref="C263:C267"/>
    <mergeCell ref="B263:B267"/>
    <mergeCell ref="A263:A267"/>
    <mergeCell ref="G182:G183"/>
    <mergeCell ref="H182:H183"/>
    <mergeCell ref="L182:L183"/>
    <mergeCell ref="R182:R183"/>
    <mergeCell ref="F182:F183"/>
    <mergeCell ref="E182:E183"/>
    <mergeCell ref="D182:D183"/>
    <mergeCell ref="C182:C183"/>
    <mergeCell ref="L184:L185"/>
    <mergeCell ref="R184:R185"/>
    <mergeCell ref="G184:G185"/>
    <mergeCell ref="A309:A311"/>
    <mergeCell ref="R306:R308"/>
    <mergeCell ref="L306:L308"/>
    <mergeCell ref="H306:H307"/>
    <mergeCell ref="G306:G307"/>
    <mergeCell ref="F306:F308"/>
    <mergeCell ref="E306:E308"/>
    <mergeCell ref="D306:D308"/>
    <mergeCell ref="C306:C308"/>
    <mergeCell ref="B306:B308"/>
    <mergeCell ref="A306:A308"/>
    <mergeCell ref="R309:R311"/>
    <mergeCell ref="L309:L311"/>
    <mergeCell ref="H309:H310"/>
    <mergeCell ref="G309:G310"/>
    <mergeCell ref="F309:F311"/>
    <mergeCell ref="E309:E311"/>
    <mergeCell ref="D309:D311"/>
    <mergeCell ref="C309:C311"/>
    <mergeCell ref="B309:B311"/>
    <mergeCell ref="A303:A305"/>
    <mergeCell ref="G81:G82"/>
    <mergeCell ref="H81:H82"/>
    <mergeCell ref="I81:I82"/>
    <mergeCell ref="J81:J82"/>
    <mergeCell ref="K81:K82"/>
    <mergeCell ref="N304:N305"/>
    <mergeCell ref="M304:M305"/>
    <mergeCell ref="R303:R305"/>
    <mergeCell ref="L303:L305"/>
    <mergeCell ref="F303:F305"/>
    <mergeCell ref="E303:E305"/>
    <mergeCell ref="D303:D305"/>
    <mergeCell ref="C303:C305"/>
    <mergeCell ref="B303:B305"/>
    <mergeCell ref="R263:R267"/>
    <mergeCell ref="H178:H180"/>
    <mergeCell ref="G178:G180"/>
    <mergeCell ref="R178:R181"/>
    <mergeCell ref="L178:L181"/>
    <mergeCell ref="F178:F181"/>
    <mergeCell ref="E178:E181"/>
    <mergeCell ref="D178:D181"/>
    <mergeCell ref="C178:C181"/>
  </mergeCells>
  <phoneticPr fontId="17" type="noConversion"/>
  <conditionalFormatting sqref="L167:L169">
    <cfRule type="cellIs" dxfId="4" priority="1" operator="equal">
      <formula>"Catastrófico"</formula>
    </cfRule>
    <cfRule type="cellIs" dxfId="3" priority="2" operator="equal">
      <formula>"Mayor"</formula>
    </cfRule>
    <cfRule type="cellIs" dxfId="2" priority="3" operator="equal">
      <formula>"Moderado"</formula>
    </cfRule>
    <cfRule type="cellIs" dxfId="1" priority="4" operator="equal">
      <formula>"Menor"</formula>
    </cfRule>
    <cfRule type="cellIs" dxfId="0" priority="5" operator="equal">
      <formula>"Leve"</formula>
    </cfRule>
  </conditionalFormatting>
  <dataValidations disablePrompts="1" count="5">
    <dataValidation type="list" allowBlank="1" showInputMessage="1" showErrorMessage="1" sqref="G154:G161" xr:uid="{31355CC8-0A39-417E-B865-EC14F6ADAF39}">
      <formula1>$L$20:$L$46</formula1>
    </dataValidation>
    <dataValidation type="list" allowBlank="1" showInputMessage="1" showErrorMessage="1" sqref="M156" xr:uid="{7426DC26-F84F-41AD-B797-A79F65080BDE}">
      <formula1>$D$9:$D$11</formula1>
    </dataValidation>
    <dataValidation type="list" allowBlank="1" showInputMessage="1" showErrorMessage="1" sqref="G115:G116 G107:G110 G101:G103 G112:G113" xr:uid="{FAAC5772-4C2F-4263-B7C5-B871B6292E74}">
      <formula1>$L$39:$L$283</formula1>
    </dataValidation>
    <dataValidation type="list" allowBlank="1" showInputMessage="1" showErrorMessage="1" sqref="E95 E99" xr:uid="{B4C4E51B-4D40-48A0-BC03-8E6665E4BDD7}">
      <formula1>$C$283:$C$334</formula1>
    </dataValidation>
    <dataValidation type="list" allowBlank="1" showInputMessage="1" showErrorMessage="1" sqref="G30:G33" xr:uid="{B4859A7F-B135-4F61-9EC0-4A00612094EC}">
      <formula1>$L$39:$L$162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Yesnith Suárez Ariza</dc:creator>
  <cp:keywords/>
  <dc:description/>
  <cp:lastModifiedBy>Zulma Rocio Gil Albarracin</cp:lastModifiedBy>
  <cp:revision/>
  <dcterms:created xsi:type="dcterms:W3CDTF">2022-02-21T18:21:58Z</dcterms:created>
  <dcterms:modified xsi:type="dcterms:W3CDTF">2024-01-03T15:28:46Z</dcterms:modified>
  <cp:category/>
  <cp:contentStatus/>
</cp:coreProperties>
</file>