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0"/>
  <workbookPr defaultThemeVersion="166925"/>
  <mc:AlternateContent xmlns:mc="http://schemas.openxmlformats.org/markup-compatibility/2006">
    <mc:Choice Requires="x15">
      <x15ac:absPath xmlns:x15ac="http://schemas.microsoft.com/office/spreadsheetml/2010/11/ac" url="D:\Usuarios\1057580062\Desktop\"/>
    </mc:Choice>
  </mc:AlternateContent>
  <xr:revisionPtr revIDLastSave="0" documentId="8_{6384C821-40AA-4C08-80AF-03978F414E8F}" xr6:coauthVersionLast="47" xr6:coauthVersionMax="47" xr10:uidLastSave="{00000000-0000-0000-0000-000000000000}"/>
  <bookViews>
    <workbookView xWindow="0" yWindow="0" windowWidth="28800" windowHeight="12225" xr2:uid="{189BB0E5-840E-481B-8E79-BBAEE11C2B71}"/>
  </bookViews>
  <sheets>
    <sheet name="6. RCorrupción" sheetId="1" r:id="rId1"/>
    <sheet name="Hoja1"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'6. RCorrupción'!$A$8:$U$104</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[2]TABLA!#REF!</definedName>
    <definedName name="Agricultura_y_Desarrollo_Rural">[2]TABLA!#REF!</definedName>
    <definedName name="Ambiental">'[2]Tablas instituciones'!$D$2:$D$9</definedName>
    <definedName name="ambiente">[2]TABLA!#REF!</definedName>
    <definedName name="Ambiente_y_Desarrollo_Sostenible">[2]TABLA!#REF!</definedName>
    <definedName name="Ciencia__Tecnología_e_innovación">[2]TABLA!#REF!</definedName>
    <definedName name="clases1">[3]TABLA!$G$2:$G$5</definedName>
    <definedName name="Comercio__Industria_y_Turismo">[2]TABLA!#REF!</definedName>
    <definedName name="Departamentos">#REF!</definedName>
    <definedName name="Dependencia">[4]Hoja3!$C$72:$C$102</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3" i="1" l="1"/>
  <c r="O113" i="1"/>
  <c r="M113" i="1"/>
  <c r="I113" i="1"/>
  <c r="I112" i="1"/>
  <c r="S111" i="1"/>
  <c r="O111" i="1"/>
  <c r="M111" i="1"/>
  <c r="I111" i="1"/>
  <c r="S109" i="1"/>
  <c r="O109" i="1"/>
  <c r="M109" i="1"/>
  <c r="I109" i="1"/>
  <c r="S108" i="1"/>
  <c r="M108" i="1"/>
  <c r="I108" i="1"/>
  <c r="S105" i="1"/>
  <c r="O105" i="1"/>
  <c r="M105" i="1"/>
  <c r="I105" i="1"/>
  <c r="S104" i="1" l="1"/>
  <c r="O104" i="1"/>
  <c r="M104" i="1"/>
  <c r="I104" i="1"/>
  <c r="I103" i="1"/>
  <c r="O101" i="1" l="1"/>
  <c r="I100" i="1"/>
  <c r="O99" i="1"/>
  <c r="I99" i="1"/>
  <c r="O98" i="1"/>
  <c r="S96" i="1"/>
  <c r="O96" i="1"/>
  <c r="M96" i="1"/>
  <c r="I96" i="1"/>
  <c r="O95" i="1"/>
  <c r="I94" i="1"/>
  <c r="S93" i="1"/>
  <c r="O93" i="1"/>
  <c r="M93" i="1"/>
  <c r="I93" i="1"/>
  <c r="O62" i="1" l="1"/>
  <c r="S60" i="1" l="1"/>
  <c r="O60" i="1"/>
  <c r="M60" i="1"/>
  <c r="M58" i="1" l="1"/>
  <c r="M55" i="1"/>
  <c r="O53" i="1" l="1"/>
  <c r="S52" i="1"/>
  <c r="O52" i="1"/>
  <c r="M52" i="1"/>
  <c r="O51" i="1"/>
  <c r="S50" i="1"/>
  <c r="O50" i="1"/>
  <c r="M50" i="1"/>
  <c r="S48" i="1"/>
  <c r="O48" i="1"/>
  <c r="M48" i="1"/>
  <c r="S46" i="1" l="1"/>
  <c r="M46" i="1"/>
  <c r="S44" i="1"/>
  <c r="M44" i="1"/>
  <c r="S43" i="1" l="1"/>
  <c r="O43" i="1"/>
  <c r="M43" i="1"/>
  <c r="S41" i="1"/>
  <c r="O41" i="1"/>
  <c r="M41" i="1"/>
  <c r="S39" i="1"/>
  <c r="O39" i="1"/>
  <c r="M39" i="1"/>
  <c r="S38" i="1"/>
  <c r="O38" i="1"/>
  <c r="M38" i="1"/>
  <c r="O21" i="1" l="1"/>
  <c r="I21" i="1"/>
  <c r="S20" i="1"/>
  <c r="O20" i="1"/>
  <c r="M20" i="1"/>
  <c r="I20" i="1"/>
  <c r="I19" i="1"/>
  <c r="S18" i="1"/>
  <c r="O18" i="1"/>
  <c r="M18" i="1"/>
  <c r="I18" i="1"/>
  <c r="S16" i="1"/>
  <c r="O16" i="1"/>
  <c r="M16" i="1"/>
  <c r="I15" i="1"/>
  <c r="S13" i="1"/>
  <c r="O13" i="1"/>
  <c r="M13" i="1"/>
  <c r="I13" i="1"/>
  <c r="O12" i="1"/>
  <c r="I12" i="1"/>
  <c r="S11" i="1"/>
  <c r="O11" i="1"/>
  <c r="M11" i="1"/>
  <c r="I11" i="1"/>
  <c r="O10" i="1"/>
  <c r="S9" i="1"/>
  <c r="O9" i="1"/>
  <c r="M9" i="1"/>
  <c r="I9" i="1"/>
</calcChain>
</file>

<file path=xl/sharedStrings.xml><?xml version="1.0" encoding="utf-8"?>
<sst xmlns="http://schemas.openxmlformats.org/spreadsheetml/2006/main" count="1147" uniqueCount="630">
  <si>
    <t>PLANEACIÓN ESTRATÉGICA</t>
  </si>
  <si>
    <t>CODIGO: EST1-P-003-F-005</t>
  </si>
  <si>
    <t xml:space="preserve">FORMATO  </t>
  </si>
  <si>
    <t>Versión 1</t>
  </si>
  <si>
    <t xml:space="preserve">Tablero de Control Sistema Administración de Riesgos (SAR) </t>
  </si>
  <si>
    <t>Fecha Vigencia: Agosto 31 de 2021</t>
  </si>
  <si>
    <t>Consolidado Riesgos de Corrupción ANM Vigencia 2024</t>
  </si>
  <si>
    <t>Versión</t>
  </si>
  <si>
    <t>Fecha del Riesgo</t>
  </si>
  <si>
    <t>Código del Proceso</t>
  </si>
  <si>
    <t>Proceso</t>
  </si>
  <si>
    <t>RIESGOS DE CORRUPCIÓN</t>
  </si>
  <si>
    <t>CAUSAS</t>
  </si>
  <si>
    <t>CONTROLES</t>
  </si>
  <si>
    <t>ZONA DE RIESGO INHERENTE</t>
  </si>
  <si>
    <t>CONSECUENCIAS</t>
  </si>
  <si>
    <t>PLAN DE CONTINGENCIA ANTE MATERIALIZACIÓN DE RIESGOS</t>
  </si>
  <si>
    <t>ZONA DE RIESGO RESIDUAL</t>
  </si>
  <si>
    <t>Código riesgo de corrupción</t>
  </si>
  <si>
    <t>Riesgo de corrupción/evento de riesgo</t>
  </si>
  <si>
    <t>Código de la Causa</t>
  </si>
  <si>
    <t>Causas raíz / Fuentes de riesgo</t>
  </si>
  <si>
    <t>Actividades/Acción de control</t>
  </si>
  <si>
    <t>Responsable</t>
  </si>
  <si>
    <t xml:space="preserve"> Descripción evidencia</t>
  </si>
  <si>
    <t>Nivel de severidad inherente</t>
  </si>
  <si>
    <t>Código de la Consecuencia</t>
  </si>
  <si>
    <t>Consecuencias que puede generar el riesgo materializado</t>
  </si>
  <si>
    <t>Responsable (s)</t>
  </si>
  <si>
    <t xml:space="preserve"> Evidencia</t>
  </si>
  <si>
    <t>Nivel de severidad Residual</t>
  </si>
  <si>
    <t>APO1</t>
  </si>
  <si>
    <t>APO1 Adquisición de bienes y servicios</t>
  </si>
  <si>
    <t>APO1RC0001</t>
  </si>
  <si>
    <t>Viabilizar procesos de selección con objetos contractuales que no son el resultado de la planeación y necesidades de la Entidad, o  donde los requisitos del contratista se orienten a un potencial proveedor para favorecer interés propios  o de terceros</t>
  </si>
  <si>
    <t>CAURC0051</t>
  </si>
  <si>
    <t>Revisión proyecto PAA y sus modificaciones para identificar posibles desviaciones de programación de acuerdo con el presupuesto asignado y/o contrataciones no enfocadas a las necesidades de la Entidad</t>
  </si>
  <si>
    <t xml:space="preserve">Coordinador Grupo de Contratación 
Profesionales Grupo de  contratación </t>
  </si>
  <si>
    <t>Correos electrónicos</t>
  </si>
  <si>
    <t>CONSRC0020</t>
  </si>
  <si>
    <t>Verificar la pertinencia de presentar queja o denuncia ante el ente de control correspondiente</t>
  </si>
  <si>
    <t xml:space="preserve">Coordinador del Grupo de Contratación </t>
  </si>
  <si>
    <t>Queja o denuncia</t>
  </si>
  <si>
    <t>CONSRC0021</t>
  </si>
  <si>
    <t xml:space="preserve">Verificar la pertinencia de presentar queja o denuncia e informar al Comité Directivo </t>
  </si>
  <si>
    <t xml:space="preserve">Coordinador del Grupo de Contratación  </t>
  </si>
  <si>
    <t>Queja o denuncia
Acta Comité Directivo</t>
  </si>
  <si>
    <t>APO1RC0002</t>
  </si>
  <si>
    <t>Viabilizar procesos de selección fraccionados que de ser considerados integralmente corresponden a una modalidad de contratación diferente para beneficio propio o de un tercero</t>
  </si>
  <si>
    <t>CAURC0052</t>
  </si>
  <si>
    <t xml:space="preserve">Validar el tipo de proceso de cada necesidad dentro del PAA. </t>
  </si>
  <si>
    <t xml:space="preserve">Profesionales Grupo de  contratación </t>
  </si>
  <si>
    <t>Plan Anual de Adquisiciones PAA verificado 
Correo electrónico cuando se requiera</t>
  </si>
  <si>
    <t>CAURC0053</t>
  </si>
  <si>
    <t>Verificar los objetos contractuales del proyecto PAA y hacer la retroalimentación necesaria al proceso/dependencia para su ajuste.</t>
  </si>
  <si>
    <t>APO1RC0003</t>
  </si>
  <si>
    <t>Trámite de selección y contratación sin el cumplimiento de los requisitos legales y las especificaciones a contratar para beneficio propio o de un tercero</t>
  </si>
  <si>
    <t>CAURC0055</t>
  </si>
  <si>
    <t>Conformar comité estructurador y evaluador para los procesos de selección</t>
  </si>
  <si>
    <t>Memorandos</t>
  </si>
  <si>
    <t>Adelantar verificación por parte de los grupos de contratación y financiera para la estructuración.</t>
  </si>
  <si>
    <t xml:space="preserve">Coordinador Grupo de Contratación 
Profesionales Grupo de  contratación 
Grupo de recursos financieros </t>
  </si>
  <si>
    <t>Documento de análisis del sector y estudio del mercado.</t>
  </si>
  <si>
    <t>CAURC0050</t>
  </si>
  <si>
    <t>Aplicar ficha de verificación de idoneidad, y verificar documentos que soportan idoneidad y experiencia</t>
  </si>
  <si>
    <t>Profesionales Grupo de contratación</t>
  </si>
  <si>
    <t>Modulo de Websafi con observaciones</t>
  </si>
  <si>
    <t>APO1RC0004</t>
  </si>
  <si>
    <t>Viabilizar procesos de contratación donde hay incoherencias entre la idoneidad esperada del contratista y el objeto contractual</t>
  </si>
  <si>
    <t>CAURC0049</t>
  </si>
  <si>
    <t>Presión en los tiempos de contratación para acelerar procesos.</t>
  </si>
  <si>
    <t>Crear grupos estructuradores que permitan un análisis colectivo de la necesidad y toma de decisiones.</t>
  </si>
  <si>
    <t xml:space="preserve">Memorando conformación grupo estructurado y evaluador </t>
  </si>
  <si>
    <t>Fallas en la verificación de la adecuada implementación del procedimiento contractual</t>
  </si>
  <si>
    <t>Verificar que el Procedimiento contractual contenga todos los controles documentados</t>
  </si>
  <si>
    <t>Desarrollo del proceso de selección en SECOP II</t>
  </si>
  <si>
    <t>APO1RC0005</t>
  </si>
  <si>
    <t>Dilación del proceso sancionatorio o direccionamiento de la decisión para beneficio propio y del contratista</t>
  </si>
  <si>
    <t>CAURC0058</t>
  </si>
  <si>
    <t>Adelantar el trámite de incumplimientos contractuales informados por los supervisores</t>
  </si>
  <si>
    <t>Gestiones adelantadas por el Grupo de Contratación luego de informado un incumplimiento contractual (correos, listas asistencia reunión, memorandos entre otros)</t>
  </si>
  <si>
    <t>CAURC0057</t>
  </si>
  <si>
    <t>Incorporar dentro de la concertación de objetivos las actividades de supervisión.</t>
  </si>
  <si>
    <t>Mesa de trabajo semestral con Talento Humano para revisar la eventual recomendación de la concertación de objetivos del desempeño laboral de los funcionarios con carga significativa de Supervisión</t>
  </si>
  <si>
    <t>APO1RC0006</t>
  </si>
  <si>
    <t>Aceleración o dilación del proceso de liquidación de contratos para beneficio de intereses privados</t>
  </si>
  <si>
    <t>CAURC0059</t>
  </si>
  <si>
    <t xml:space="preserve">Revisar el modelo de acta de liquidación y verificación por parte del grupo de contratación para que no se omita información </t>
  </si>
  <si>
    <t xml:space="preserve">Actas de liquidación </t>
  </si>
  <si>
    <t>CAURC0060</t>
  </si>
  <si>
    <t>Hacer seguimiento a la liquidación de los contratos a través de la bitácora de liquidación</t>
  </si>
  <si>
    <t xml:space="preserve">Bitácora con seguimiento </t>
  </si>
  <si>
    <t xml:space="preserve">APO2 </t>
  </si>
  <si>
    <t>APO2 Administración de Bienes y Servicios</t>
  </si>
  <si>
    <t>APO2RC0002</t>
  </si>
  <si>
    <t>Uso indebido de los vehículos para beneficio particular, propio o de un tercero</t>
  </si>
  <si>
    <t>CAURC0063</t>
  </si>
  <si>
    <t xml:space="preserve">Ausencia de registros detallados de información de uso y desplazamiento de los vehículos de la Entidad </t>
  </si>
  <si>
    <t xml:space="preserve">Diligenciar formato de movilización de  vehículos </t>
  </si>
  <si>
    <t xml:space="preserve">Conductores </t>
  </si>
  <si>
    <t xml:space="preserve">Formato de Movilización </t>
  </si>
  <si>
    <t>Alto</t>
  </si>
  <si>
    <t>CONSRC0022</t>
  </si>
  <si>
    <t>Investigaciones fiscales, disciplinarias y penales</t>
  </si>
  <si>
    <t xml:space="preserve">Elaborar memorando a la oficina de Control Interno, Grupo de Control Interno Disciplinario y Oficina Asesora jurídica, reportando el hecho detectado  </t>
  </si>
  <si>
    <t xml:space="preserve">Coordinación del Grupo de Servicios Administrativos </t>
  </si>
  <si>
    <t>Memorando y correo electrónico de envío</t>
  </si>
  <si>
    <t>Moderado</t>
  </si>
  <si>
    <t>Diligenciar formato de Control de Permanencia de vehículos los fines de semana</t>
  </si>
  <si>
    <t xml:space="preserve">Profesionales del Grupo de Servicios Administrativos con la función asignada. </t>
  </si>
  <si>
    <t>Formato de control y permanencia</t>
  </si>
  <si>
    <t>APO2RC0001</t>
  </si>
  <si>
    <t>Detrimento, perdida o hurto de bienes muebles e inmuebles de la ANM para beneficio propio o de un tercero</t>
  </si>
  <si>
    <t>CAURC0061</t>
  </si>
  <si>
    <t>Inexistencia de cronograma de toma física de inventarios</t>
  </si>
  <si>
    <t>Definir cronograma de toma Física de inventario.</t>
  </si>
  <si>
    <t xml:space="preserve">Cronograma de la toma física de inventarios </t>
  </si>
  <si>
    <t>CAURC0062</t>
  </si>
  <si>
    <t xml:space="preserve">Desconocimiento en el procedimiento de almacén e inventarios </t>
  </si>
  <si>
    <t>Socializar el procedimiento de almacén e inventarios para los Funcionarios y Contratistas ANM</t>
  </si>
  <si>
    <t xml:space="preserve">Listas de asistencia </t>
  </si>
  <si>
    <t>CONSRC0023</t>
  </si>
  <si>
    <t>Aumento de la siniestralidad que pueden afectar las pólizas</t>
  </si>
  <si>
    <t>Adelantar sensibilización sobre el procedimiento para la prevención de los eventos de  siniestralidad en la ANM, con apoyo del Corredor de Seguros de la ANM.</t>
  </si>
  <si>
    <t xml:space="preserve">Coordinador del Grupo de Servicios Administrativos </t>
  </si>
  <si>
    <t xml:space="preserve">listas de asistencia y Presentación </t>
  </si>
  <si>
    <t>APO2RC0003</t>
  </si>
  <si>
    <t>Certificar el cumplimiento de obligaciones contractuales, que no se ajustan a lo requerido contractualmente en beneficio propio o de un tercero.</t>
  </si>
  <si>
    <t>CAURC00622</t>
  </si>
  <si>
    <t>Debilidades en la supervisión por desconocimiento técnico del objeto vigilado</t>
  </si>
  <si>
    <t>Asignar supervisión de contratos del GSA a profesionales con el conocimiento técnico del tema a contratar</t>
  </si>
  <si>
    <t>Coordinadora del Grupo de Servicios Administrativos</t>
  </si>
  <si>
    <t>Estudios previos y/o contrato con clausula de designación de supervisión</t>
  </si>
  <si>
    <t>CAURC00623</t>
  </si>
  <si>
    <t>Desconocimiento de las funciones y responsabilidades de la supervisión</t>
  </si>
  <si>
    <t>Solicitar al Grupo de Contratación programar actividad de sensibilización sobre el manual de contratación y de supervisión a los profesionales del GSA.</t>
  </si>
  <si>
    <t>Correo electrónico de solicitud</t>
  </si>
  <si>
    <t>CONSRC0024</t>
  </si>
  <si>
    <t xml:space="preserve">Afectación a la prestación normal de servicios de la ANM, por falta de los bienes o elementos necesarios para adelantar los trabajos. </t>
  </si>
  <si>
    <t>Adelantar campañas de verificación sobre el uso del formato de salida e ingreso de Bienes en el nivel central y desconcentrado.</t>
  </si>
  <si>
    <t xml:space="preserve">Informes de verificación del uso de formatos por dependencia </t>
  </si>
  <si>
    <t xml:space="preserve">APO4 </t>
  </si>
  <si>
    <t xml:space="preserve">APO4 Administración de Tecnologías e Información </t>
  </si>
  <si>
    <t>APO4RC0001</t>
  </si>
  <si>
    <t>Adquisición y desarrollo de soluciones tecnológicas que no cumplan con el alcance y las necesidades reales de la ANM para beneficio propio o de un tercero</t>
  </si>
  <si>
    <t>CAURC0072</t>
  </si>
  <si>
    <t>Cambio de alcance y planificación de la necesidad del proyecto.</t>
  </si>
  <si>
    <t>Realizar reuniones de arquitectura empresarial para validar necesidades cada vez que se requiera</t>
  </si>
  <si>
    <t>Jefe Oficina Tecnología e Información
Profesional Asignado</t>
  </si>
  <si>
    <t xml:space="preserve">Listados de asistencia 
'Correos electrónicos </t>
  </si>
  <si>
    <t>Extremo</t>
  </si>
  <si>
    <t>CONSRC0005</t>
  </si>
  <si>
    <t>Pérdida de recursos públicos/Detrimento patrimonial por manipulación en los procesos de contratación</t>
  </si>
  <si>
    <t>Informar al Grupo de Control Interno Disciplinario para que se inicie la investigación disciplinaria, fiscal o penal correspondientes</t>
  </si>
  <si>
    <t>Jefe Oficina de tecnología e Información</t>
  </si>
  <si>
    <t>Memorando y/o correo electrónico</t>
  </si>
  <si>
    <t>CAURC0073</t>
  </si>
  <si>
    <t>Cambio en las directrices por parte de la alta dirección.</t>
  </si>
  <si>
    <t>Realizar reuniones con la alta dirección para validar ajustes a los proyectos</t>
  </si>
  <si>
    <t>Correos electrónicos
Listados de asistencia y/o presentaciones cuando aplique</t>
  </si>
  <si>
    <t>APO4RC0002</t>
  </si>
  <si>
    <t>Acceso indebido y perdida de la confidencialidad de la información registrada en la plataforma tecnológica de la Entidad para beneficio propio o de un tercero</t>
  </si>
  <si>
    <t>CAURC0071</t>
  </si>
  <si>
    <t>Falta de clasificación y etiquetado de información equivalente a la asignación de roles y perfiles de los colaboradores de la Entidad que tienen acceso a la información</t>
  </si>
  <si>
    <t>Tramitar la debida asignación de  permisos al personal de la ANM, de acuerdo a las solicitudes de los lideres de procesos/dependencia a  través de los formularios establecidos para tal fin.</t>
  </si>
  <si>
    <t>Profesionales asignado</t>
  </si>
  <si>
    <t>Reporte mensual de IMAC tramitados de acuerdo a lo requerido por cada líder de proceso</t>
  </si>
  <si>
    <t>CONSRC0027</t>
  </si>
  <si>
    <t>Afectación y fallas en la prestación del servicio.</t>
  </si>
  <si>
    <t>Realizar monitoreo a través de los reportes SOC para identificar afectaciones y fallas y priorizar remediación de vulnerabilidades</t>
  </si>
  <si>
    <t>Reporte de Monitoreo y Remediaciones atendidas</t>
  </si>
  <si>
    <t>CAURC0079</t>
  </si>
  <si>
    <t xml:space="preserve">Sistemas de Información y aplicaciones que carecen de funcionalidades que permitan contar con trazabilidad completa de las acciones </t>
  </si>
  <si>
    <t>Activar logs de los sistemas de información y contar con sistema de alertamiento de monitoreo</t>
  </si>
  <si>
    <t>Reportes de monitoreo System Operation Center (SOC)</t>
  </si>
  <si>
    <t>CAURC0080</t>
  </si>
  <si>
    <t>Interés de los particulares/ciberdelincuentes o miembros internos de la Entidad por atacar los sistemas de la Entidad</t>
  </si>
  <si>
    <t>Realizar monitoreo a través de los reportes SOC y realizar remediación de vulnerabilidades</t>
  </si>
  <si>
    <t>Seguimiento a la matriz de riesgos de seguridad de la información y ciberseguridad
Reportes de monitoreo</t>
  </si>
  <si>
    <t>APO4RC0003</t>
  </si>
  <si>
    <t>Aprobación de criterios de aceptación de los bienes y servicios tecnológicos sin que se cumplan con los requerimientos de la Entidad para beneficio propio o de un tercero</t>
  </si>
  <si>
    <t>CAURC0084</t>
  </si>
  <si>
    <t>Debilidades en la definición de controles para validación de criterios de aceptación</t>
  </si>
  <si>
    <t>Elaborar documentos precontractuales por parte de un grupo interdisciplinario y solicitar revisión al Grupo de Contratación</t>
  </si>
  <si>
    <t>Jefe Oficina Tecnología e Información
Profesionales Asignados</t>
  </si>
  <si>
    <t>Documentos precontractuales revisados y aprobados</t>
  </si>
  <si>
    <t>Informes, memorando y/o correo electrónico</t>
  </si>
  <si>
    <t>CAURC0085</t>
  </si>
  <si>
    <t>Fallas en la verificación de cumplimiento por parte de la supervisión del contrato</t>
  </si>
  <si>
    <t>Aplicar o hacer efectivas pólizas de cumplimiento en los casos en que no se cumpla con el bien o servicio contratado</t>
  </si>
  <si>
    <t>Jefe Oficina Tecnología e Información
Profesionales Asignados/supervisores de contratos</t>
  </si>
  <si>
    <t>Documentos gestión aplicación de pólizas</t>
  </si>
  <si>
    <t>APO5</t>
  </si>
  <si>
    <t>APO5 Gestión del Talento Humano - Control Interno Disciplinario</t>
  </si>
  <si>
    <t>APO5RC009</t>
  </si>
  <si>
    <t>Solicitud o aceptación de algún tipo de beneficio por fuera del lineamiento legal, para no dar el tramite respectivo a las quejas y/o informes</t>
  </si>
  <si>
    <t>CAURC0095</t>
  </si>
  <si>
    <t>Conducta indebida del funcionario encargado de expediente de investigación disciplinaria</t>
  </si>
  <si>
    <t>Asignar la queja o informe con acta de reparto.</t>
  </si>
  <si>
    <t>Coordinador del Grupo de Control Interno disciplinario.
Técnico asistencial</t>
  </si>
  <si>
    <t>Actas de reparto</t>
  </si>
  <si>
    <t>CONSRC0030</t>
  </si>
  <si>
    <t>Favorecimiento de intereses privados sobre responsabilidades disciplinarias fuera de derecho</t>
  </si>
  <si>
    <t>Iniciar la investigación disciplinaria correspondiente</t>
  </si>
  <si>
    <t>Coordinador GCID</t>
  </si>
  <si>
    <t>Actuaciones administrativas de la investigación</t>
  </si>
  <si>
    <t>Revisar los actos administrativos proyectados.</t>
  </si>
  <si>
    <t>Coordinador del Grupo de Control Interno disciplinario.</t>
  </si>
  <si>
    <t>Proyecto de acto administrativo con observaciones del Coordinador.</t>
  </si>
  <si>
    <t>APO5RC010</t>
  </si>
  <si>
    <t>Solicitud o aceptación de algún tipo de beneficio por fuera del lineamiento legal, para favorecer al investigado respecto a la responsabilidad disciplinaria que conlleva la actuación</t>
  </si>
  <si>
    <t>Revisar los actos administrativos proyectados</t>
  </si>
  <si>
    <t>Proyecto de acto administrativo con observaciones del Coordinador</t>
  </si>
  <si>
    <t xml:space="preserve">APO6 </t>
  </si>
  <si>
    <t>APO6 Gestión Jurídica</t>
  </si>
  <si>
    <t>APO6RG0001</t>
  </si>
  <si>
    <t>Retrasar o agilizar un trámite para beneficio propio o de un tercero</t>
  </si>
  <si>
    <t>CAURC0097</t>
  </si>
  <si>
    <t>Falta en el cumplimiento de la política de conflicto de interés</t>
  </si>
  <si>
    <t>Notificar al superior jerárquico sobre tramites con posibles conflictos de interés.</t>
  </si>
  <si>
    <t>Profesionales de los Grupos de Defensa Jurídica y Cobro Coactivo</t>
  </si>
  <si>
    <t>Formato de Conflictos de interés diligenciado
Correos electrónicos</t>
  </si>
  <si>
    <t>CONSRC0033</t>
  </si>
  <si>
    <t>Responder el requerimiento inicial que dio origen a la actuación judicial o con el hecho cumplido</t>
  </si>
  <si>
    <t>Coordinador de grupo de trabajo
Profesional asignado</t>
  </si>
  <si>
    <t>Constancias de respuesta, radicación de la respuesta</t>
  </si>
  <si>
    <t>APO6RG0002</t>
  </si>
  <si>
    <t>Incidencia en los argumentos jurídicos de la situación demandada o permitir vencimiento de términos para favorecer a terceros</t>
  </si>
  <si>
    <t>CAURC0098</t>
  </si>
  <si>
    <t>Presión al abogado responsable de representar a la ANM</t>
  </si>
  <si>
    <t xml:space="preserve">Realizar seguimiento al direccionamiento y avance de los procesos </t>
  </si>
  <si>
    <t>Coordinador de defensa judicial</t>
  </si>
  <si>
    <t xml:space="preserve">Correos electrónicos u otras evidencias de seguimiento </t>
  </si>
  <si>
    <t>CONSRC0031</t>
  </si>
  <si>
    <t>Iniciar las acciones jurídicas legales tendientes a restablecer los derechos que se menoscabaron de la Agencia Nacional de Minería (disciplinarios, penales, administrativos y/o fiscales)</t>
  </si>
  <si>
    <t>Coordinación de defensa judicial
Comité de Conciliación</t>
  </si>
  <si>
    <t>Denuncia penal ante la fiscalía.
Queja para indagar e iniciar proceso disciplinario
Radicación ante la entidad correspondiente que de fe del inicio de la acción legal.</t>
  </si>
  <si>
    <t>CAURC0099</t>
  </si>
  <si>
    <t>Falta de un adecuado seguimiento a los términos judiciales</t>
  </si>
  <si>
    <t>Revisar la distribución de la carga de trabajo</t>
  </si>
  <si>
    <t>Correos de reasignación de procesos</t>
  </si>
  <si>
    <t>APO6RG0003</t>
  </si>
  <si>
    <t>Liquidación de intereses por debajo del valor legal para beneficio de un tercero</t>
  </si>
  <si>
    <t>CAURC0100</t>
  </si>
  <si>
    <t>Liquidación errada por parte del profesional encargado</t>
  </si>
  <si>
    <t>Validar la información a través del sistema websafi y revisión de la contadora</t>
  </si>
  <si>
    <t>Profesional del grupo de cobro coactivo
Profesional contador asignado</t>
  </si>
  <si>
    <t>Liquidación de cada título (archivo Excel)</t>
  </si>
  <si>
    <t>CONSRC0032</t>
  </si>
  <si>
    <t xml:space="preserve">Iniciar las acciones jurídicas fiscales legales tendientes a restablecer los derechos que se menoscabaron de la Agencia Nacional de Minería </t>
  </si>
  <si>
    <t>Remisión al grupo de defensa Judicial.
Remisión al Grupo de Control Interno disciplinario 
Notificación para inicio del proceso de responsabilidad fiscal.</t>
  </si>
  <si>
    <t>Implementar el proceso de liquidación a través del módulo de cobro coactivo en websafi</t>
  </si>
  <si>
    <t>Coordinador del Grupo de Cobro Coactivo
Oficina de Tecnología e Información</t>
  </si>
  <si>
    <t xml:space="preserve">Actas de mesas de trabajo
Correos electrónicos y otras evidencias </t>
  </si>
  <si>
    <t>APO6RG0004</t>
  </si>
  <si>
    <t>Dilación del proceso de cobro para incidir en su prescripción o inoportunidad en decretar medidas cautelares promoviendo la posible insolvencia del deudor para beneficio propio o de un tercero</t>
  </si>
  <si>
    <t>CAURC0101</t>
  </si>
  <si>
    <t>Falta de gestión o movimiento del proceso por parte del abogado sustanciador</t>
  </si>
  <si>
    <t>Aplicar control y seguimiento a los procesos a través de la base de datos (términos, investigación de bienes, etc.)</t>
  </si>
  <si>
    <t>Coordinación del grupo de cobro coactivo</t>
  </si>
  <si>
    <t>Herramienta informática de seguimiento de cobro coactivo (marcas)</t>
  </si>
  <si>
    <t xml:space="preserve">MIS1 </t>
  </si>
  <si>
    <t>MIS1 Delimitación y declaración de áreas y zonas de interés - Grupo de Promoción</t>
  </si>
  <si>
    <t>MIS1RC0001</t>
  </si>
  <si>
    <t>'Acceso de terceros a información no pública sobre áreas potenciales de reserva en la ANM</t>
  </si>
  <si>
    <t>CAURC0006</t>
  </si>
  <si>
    <t>Fallas en la seguridad de la información que permite su acceso público</t>
  </si>
  <si>
    <t>Custodiar la información por parte de servidores públicos designados por el Gerente o Vicepresidente de Promoción y Fomento</t>
  </si>
  <si>
    <t>Gerente o Vicepresidente</t>
  </si>
  <si>
    <t>1. Manual de Funciones / Contrato Prestación de Servicios (clausula de confidencialidad)
2. Comunicación/Oficio al Servicio Geológico Colombiano con designación de personal con acceso a la información.</t>
  </si>
  <si>
    <t>CONSRC0006</t>
  </si>
  <si>
    <t>Favorecimiento de terceros (Pérdida de áreas con potencial para adjudicar en procesos de selección objetiva)</t>
  </si>
  <si>
    <t>Solicitar al Grupo de Control Interno Disciplinario el inicio de actuaciones disciplinarias y/o penales a que haya lugar</t>
  </si>
  <si>
    <t>Gerente y/o Vicepresidente de Promoción y Fomento</t>
  </si>
  <si>
    <t>Memorando /oficio</t>
  </si>
  <si>
    <t>CONSRC0001</t>
  </si>
  <si>
    <t>Afectación de la imagen institucional de la ANM</t>
  </si>
  <si>
    <t xml:space="preserve">Revisar y analizar causas de afectación de la imagen por parte de la alta dirección </t>
  </si>
  <si>
    <t xml:space="preserve">Presidencia y/o vicepresidencias </t>
  </si>
  <si>
    <t>Acta o lista de asistencia de asistencia de sesión de revisión</t>
  </si>
  <si>
    <t>MIS1RC0002</t>
  </si>
  <si>
    <t>Incidencia externa indebida en la decisión de declaración o liberación de áreas</t>
  </si>
  <si>
    <t>CAURC0007</t>
  </si>
  <si>
    <t>Fallas en la supervisión del cumplimiento de requisitos  establecidos para declaración de áreas</t>
  </si>
  <si>
    <t>Realizar seguimiento al cumplimiento de requisitos para declaración o liberación de Áreas Estratégicas Mineras y zonas reservadas con potencial</t>
  </si>
  <si>
    <t>1. Documentación del trámite de declaración o liberación de Áreas Estratégicas Mineras y zonas reservadas con potencial</t>
  </si>
  <si>
    <t>MIS2</t>
  </si>
  <si>
    <t xml:space="preserve">MIS2 Gestión de la Inversión Minera </t>
  </si>
  <si>
    <t>MIS2RC0001</t>
  </si>
  <si>
    <t>Priorización de encuentros de promoción minera para beneficio de un interés particular</t>
  </si>
  <si>
    <t>CAURC0012</t>
  </si>
  <si>
    <t xml:space="preserve">Debilidades en la priorización de las actividades y escenarios para la promoción de la actividad minera </t>
  </si>
  <si>
    <t>Elaborar la caracterización de los eventos proyectados</t>
  </si>
  <si>
    <t>Profesional asignado</t>
  </si>
  <si>
    <t>Caracterización de los eventos</t>
  </si>
  <si>
    <t>CONSRC0009</t>
  </si>
  <si>
    <t xml:space="preserve">Realizar seguimiento y actualización del programa de eventos </t>
  </si>
  <si>
    <t>Gerente del Grupo de Promoción</t>
  </si>
  <si>
    <t xml:space="preserve">Acta de reunión </t>
  </si>
  <si>
    <t>Presentar y aprobar el Programa Anual de Eventos</t>
  </si>
  <si>
    <t>Gerente del grupo de Promoción
Vicepresidente de Promoción y Fomento</t>
  </si>
  <si>
    <t>Programa anual de eventos aprobado
Acta de Reunión de seguimiento a eventos</t>
  </si>
  <si>
    <t>MIS2RC0002</t>
  </si>
  <si>
    <t>Aval al cumplimiento de las obligaciones contractuales del operador logístico o de terceros organizadores sin que se cumplan efectivamente para beneficio particular o de un tercero.</t>
  </si>
  <si>
    <t>CAURC0013</t>
  </si>
  <si>
    <t xml:space="preserve">Imposibilidad de hacer verificaciones directas sobre el cumplimiento de las actividades de promoción </t>
  </si>
  <si>
    <t xml:space="preserve">Realizar seguimiento permanente a la realización las actividades de promoción a través del profesional designado para tal fin </t>
  </si>
  <si>
    <t>Informe por evento realizado</t>
  </si>
  <si>
    <t>CONSRC0010</t>
  </si>
  <si>
    <t>Comunicar al Grupo de Control Interno Disciplinario las potenciales responsabilidades disciplinarias, fiscales o penales para que se de trámite o traslado según corresponda</t>
  </si>
  <si>
    <t>Gerente del grupo de promoción</t>
  </si>
  <si>
    <t xml:space="preserve">Memorando y/o correo electrónico </t>
  </si>
  <si>
    <t>CAURC0014</t>
  </si>
  <si>
    <t>Falta de tiempo que impide verificar de fondo todas las obligaciones</t>
  </si>
  <si>
    <t>Designar profesional de apoyo a la supervisión.</t>
  </si>
  <si>
    <t>Contrato suscrito con apoyo designado y/o correos electrónicos</t>
  </si>
  <si>
    <t>Revisar y analizar tema por parte de la Alta Dirección</t>
  </si>
  <si>
    <t>Presidencia y/o vicepresidencias
Gerente de Promoción</t>
  </si>
  <si>
    <t>Acta o lista de asistencia de  sesión de revisión</t>
  </si>
  <si>
    <t>MIS2RC0003</t>
  </si>
  <si>
    <t>Direccionamiento o favorecimiento de un interés particular para el otorgamiento de áreas.</t>
  </si>
  <si>
    <t>CAURC0015</t>
  </si>
  <si>
    <t>Debilidades en la estructuración del proceso de selección.</t>
  </si>
  <si>
    <t>Aplicar filtros de revisión y aprobación de cada proceso de selección para su ejecución</t>
  </si>
  <si>
    <t>Gerente de Promoción
Oficina Asesora Jurídica
Presidente</t>
  </si>
  <si>
    <t xml:space="preserve">Acto administrativo de adopción del proceso de selección </t>
  </si>
  <si>
    <t>CONSRC0011</t>
  </si>
  <si>
    <t>Solicitar a la Oficina Asesora Jurídica dar trámite a la demanda o acción legal instaurada.</t>
  </si>
  <si>
    <t xml:space="preserve">Gerente del grupo de promoción </t>
  </si>
  <si>
    <t xml:space="preserve">Soportes documentales de las actuaciones administrativas
Correo electrónicos y/o comunicaciones </t>
  </si>
  <si>
    <t>MIS1 Delimitación y declaración de áreas y zonas de interés - Grupo de Fomento</t>
  </si>
  <si>
    <t>MIS1RC0003</t>
  </si>
  <si>
    <t>Priorizar el trámite de la solicitud de ARES o Zonas Mineras en beneficio propio o de un tercero</t>
  </si>
  <si>
    <t>CAURC0001</t>
  </si>
  <si>
    <t xml:space="preserve">Debilidades en la asignación de las solicitudes en orden cronológico </t>
  </si>
  <si>
    <t>Asignar  en orden cronológico  las solicitudes de ARES</t>
  </si>
  <si>
    <t>Gerente de Fomento/Coordinador de Fomento</t>
  </si>
  <si>
    <t>Base de Datos y Gestión de Reparto
Correos electrónicos</t>
  </si>
  <si>
    <t>CONSRC0007</t>
  </si>
  <si>
    <t>Favorecimiento de intereses privados derivados de la manipulación del tramite</t>
  </si>
  <si>
    <t>Solicitar al Grupo de Control Interno Disciplinario el inicio de investigaciones disciplinarias, fiscales o penales a que haya lugar para los profesionales involucrados</t>
  </si>
  <si>
    <t>Asignar  en orden cronológico  las solicitudes de Zonas Mineras</t>
  </si>
  <si>
    <t>Base de Datos 
Correo electrónico</t>
  </si>
  <si>
    <t>CONSRC0008</t>
  </si>
  <si>
    <t xml:space="preserve">Demandas y/o quejas por parte de un tercero con ocasión del favorecimiento de intereses privados. </t>
  </si>
  <si>
    <t>Solicitar a la Oficina Asesora Jurídica adelantar la gestión para demandar los actos administrativos por desviación de poder; y/o gestionar y dar trámite a las quejas recibidas</t>
  </si>
  <si>
    <t>Documentos de la demanda y actuaciones administrativas.
Quejas y soportes de la actuación administrativa</t>
  </si>
  <si>
    <t>MIS1RC0004</t>
  </si>
  <si>
    <t>Declarar y delimitar un Área de Reserva Especial; y señalar, delimitar y/o establecer una Zona Minera para beneficio propio o de un tercero</t>
  </si>
  <si>
    <t>CAURC0002</t>
  </si>
  <si>
    <t>Debilidades en la implementación y seguimiento de los controles para declarar y delimitar un Área de Reserva Especial.</t>
  </si>
  <si>
    <t>Aplicar filtros técnicos en las evaluaciones documentales e informes de visita; y filtros jurídicos de revisión de los actos administrativos de AREs</t>
  </si>
  <si>
    <t>Gerente de Fomento/Coordinador de Fomento
Profesionales Grupo de Fomento</t>
  </si>
  <si>
    <t>Correos electrónicos
Vistos buenos en evaluaciones documentales e informes de visita
Visto bueno en el acto administrativo</t>
  </si>
  <si>
    <t>CAURC0003</t>
  </si>
  <si>
    <t>Debilidades en la implementación y seguimiento de los controles para y señalar, delimitar y/o establecer una Zona Minera</t>
  </si>
  <si>
    <t>Aplicar filtros técnicos en las evaluaciones documentales e informes de visita, y filtros jurídicos de revisión de los actos administrativos de zonas mineras</t>
  </si>
  <si>
    <t>MIS1RC0005</t>
  </si>
  <si>
    <t>Determinar la viabilidad del proyecto al corto, mediano o largo plazo, disminuir o ratificar el área libre, o modificar la comunidad minera para beneficio propio o de un tercero</t>
  </si>
  <si>
    <t>CAURC0010</t>
  </si>
  <si>
    <t>Debilidades en la implementación y seguimiento de los controles en la elaboración del estudio geológico minero</t>
  </si>
  <si>
    <t>Aplicar filtros técnico (Geólogo e ingeniero de minas) en la revisión del EGM</t>
  </si>
  <si>
    <t>Informe EGM con visto bueno del filtro técnico</t>
  </si>
  <si>
    <t>CAURC0011</t>
  </si>
  <si>
    <t>Debilidades en la priorización, asignación y programación para la realización del Estudio Geológico Minero.</t>
  </si>
  <si>
    <t>Asignar en orden de acuerdo a la numeración del acto administrativo que declara el área de reserva especial la elaboración del EGM</t>
  </si>
  <si>
    <t>Correos electrónicos y/o planilla</t>
  </si>
  <si>
    <t xml:space="preserve">MIS3 </t>
  </si>
  <si>
    <t>MIS3 Generación de títulos Mineros</t>
  </si>
  <si>
    <t>MIS3RC0001</t>
  </si>
  <si>
    <t>Influencia indebida en la toma de decisiones para otorgar o rechazar contratos de concesión y/o solicitudes de formalización y legalización, ya sea en beneficio propio o de terceros.</t>
  </si>
  <si>
    <t>CAURC0016</t>
  </si>
  <si>
    <t>Concepto técnico, jurídico y económico positivo sin el cumplimiento de requisitos, o concepto técnico negativo aun cuando se cumplen los requisitos en propuestas de contratación</t>
  </si>
  <si>
    <t>Realizar el reparto aleatorio de expedientes, aplicar filtro jurídico y técnico.</t>
  </si>
  <si>
    <t>Coordinación de contratación minera.
'Coordinación del grupo de legalización minera</t>
  </si>
  <si>
    <t xml:space="preserve">1. Base de datos de reparto (Legalización Minera) 
2. Correo electrónico y plataforma Anna Minería (Contratación)
3. Correos electrónicos con finalización de la tarea - conceptos técnicos  (Legalización Minera) 
4. Base de datos consecutivos conceptos técnicos (Legalización Minera) </t>
  </si>
  <si>
    <t>CONSRC0012</t>
  </si>
  <si>
    <t>Solicitar a la Oficina Asesora Jurídica se gestione la denuncia ante la Fiscalía y/o  se gestione la demanda del contrato de concesión otorgado</t>
  </si>
  <si>
    <t>Coordinador del Grupo de Contratación Minera.
Coordinador del Grupo de Legalización Minera.</t>
  </si>
  <si>
    <t xml:space="preserve">Memorando y/o correo electrónico con soportes documentales para iniciar gestión. </t>
  </si>
  <si>
    <t>Comunicar a la Oficina control interno disciplinario las potenciales responsabilidades disciplinarias, fiscales o penales para que se de trámite o traslado según corresponda</t>
  </si>
  <si>
    <t>Comunicación/memorando y soportes que sustenten posibles responsabilidades</t>
  </si>
  <si>
    <t xml:space="preserve">EVA </t>
  </si>
  <si>
    <t>EVA Evaluación, control y mejora</t>
  </si>
  <si>
    <t xml:space="preserve">EVARC0001
</t>
  </si>
  <si>
    <t>Posibilidad de afectación reputacional y económica por omisión o alteración de información real en la presentación de los hallazgos de auditoria para beneficio así mismo o para terceros debido al incumplimiento de regulaciones legales e internas de la entidad realizadas de forma intencional y/o con ánimo de lucro.</t>
  </si>
  <si>
    <t>CAURC001</t>
  </si>
  <si>
    <t>Incumplimiento de regulaciones legales e internas de la entidad realizadas de forma intencional y/o con ánimo de lucro.</t>
  </si>
  <si>
    <t>Realizar los cursos de  Integridad y Transparencia y Lucha contra la Corrupción a través del Espacio Virtual de Asesoría EVA del Departamento Admirativo de la Función Publica.</t>
  </si>
  <si>
    <t>Porfesionales de la Oficina de Control Interno.</t>
  </si>
  <si>
    <t xml:space="preserve">Certificado de los cursos del DAFP. </t>
  </si>
  <si>
    <t>Informar al Grupo de Control Interno Disciplinario que de inicio a investigaciones disciplinarias, fiscales o penales a que haya lugar</t>
  </si>
  <si>
    <t xml:space="preserve">Jefe de Control Interno </t>
  </si>
  <si>
    <t xml:space="preserve">Memorando y/o Correo electronico </t>
  </si>
  <si>
    <t>Bajo</t>
  </si>
  <si>
    <t>Verificar que la información suministrada por el auditado corresponda con los requisitos establecidos en la carta de representación.</t>
  </si>
  <si>
    <t xml:space="preserve">Carta de representación. </t>
  </si>
  <si>
    <t>MIS4</t>
  </si>
  <si>
    <t>MIS4 Gestión Integral para el Seguimiento y Control a los Títulos Mineros - Modificación a Títulos Mineros</t>
  </si>
  <si>
    <t>MIS4RC0001</t>
  </si>
  <si>
    <t>Modificar la prioridad u obviarlo dentro de la programación de control a un título minero, para beneficio del tercero.</t>
  </si>
  <si>
    <t>CAURC0021</t>
  </si>
  <si>
    <t>Fallas en la validación de los documentos de requisitos legales para tramitar una solicitud de modificación</t>
  </si>
  <si>
    <t>Elaborar acto administrativo en formato prestablecido por el grupo que contiene información de validación de requisitos aplicables al trámite, y adelantar procesos de validación por parte de profesionales que ejercen la función de revisión.</t>
  </si>
  <si>
    <t>Profesionales del Grupo de Modificación a Títulos Mineros</t>
  </si>
  <si>
    <t>Acto administrativo  diligenciado con validaciones</t>
  </si>
  <si>
    <t>CONSRC0013</t>
  </si>
  <si>
    <t>Favorecimiento de intereses privados</t>
  </si>
  <si>
    <t>Solicitar el inicio de investigaciones disciplinarias, fiscales o penales correspondientes; y/o solicitar demandar los actos administrativos afectados por dolo</t>
  </si>
  <si>
    <t>Coordinadora Grupo de Modificaciones a Títulos Mineros</t>
  </si>
  <si>
    <t>Documentos correspondientes al tipo de investigación solicitada o acción judicial</t>
  </si>
  <si>
    <t>MIS4RC0002</t>
  </si>
  <si>
    <t>Evaluación de estudios técnicos para favorecer un interés particular o de un tercero</t>
  </si>
  <si>
    <t>Inadecuada aplicación del instructivo de evaluación de estudios técnicos y sus formatos</t>
  </si>
  <si>
    <t>Aplicar el instructivo de evaluación de documentos técnicos, y aplicación de filtro técnico de la evaluación y aprobación del estudio.</t>
  </si>
  <si>
    <t>Coordinador de Evaluación de estudios técnicos
Profesionales asignados/contratados
Coordinadores PAREs</t>
  </si>
  <si>
    <t>Correos electrónicos 
VoBo Concepto Técnico</t>
  </si>
  <si>
    <t>Demandas en contra de la Entidad</t>
  </si>
  <si>
    <t>Trabajar articuladamente con la Oficina Asesora Jurica para dar tramite a las acciones judiciales recibidas</t>
  </si>
  <si>
    <t>Coordinación Grupo de Estudios Técnicos
Oficina Asesora Jurídica</t>
  </si>
  <si>
    <t>Soportes documentales de la demanda u otras evidencias que se den en la gestión de las acciones judiciales recibidas</t>
  </si>
  <si>
    <t>MIS4RC0003</t>
  </si>
  <si>
    <t>Sustracción y entrega de información confidencial para beneficio de un interés particular o de un tercero</t>
  </si>
  <si>
    <t>Fallas en la seguirdad de la información sin restricción de acceso a los servidores públicos</t>
  </si>
  <si>
    <t>Validar solicitud de accesos y permisos de los servidores públicos para acceder a los aplicativos e información institucional, y tramitar con la Vicepresidencia la aprobación.</t>
  </si>
  <si>
    <t xml:space="preserve">Coordinador de Evaluación de estudios técnicos
Coordinadores PAREs
Vicepresidente de Seguimiento y Control </t>
  </si>
  <si>
    <t>Correo electrónico de solicitud de IMAC 
IMAC firmado</t>
  </si>
  <si>
    <t>CONSRC0014</t>
  </si>
  <si>
    <t>Potenciales responsabilidades disciplinarias, fiscales y penales</t>
  </si>
  <si>
    <t>Coordinación Grupo de Estudios Técnicos
VAF - Grupo de Control Interno disciplinario</t>
  </si>
  <si>
    <t>Dar trámite a solicitudes de modificación de titulos mineros sin el consentimiento del titular minero para beneficio propio o de un tercero</t>
  </si>
  <si>
    <t>Fallas en la validación del cumplimiento de requisitos legales para tramitar una solicitud de modificación</t>
  </si>
  <si>
    <t>Solicitar los ajustes del proceso correspondiente para evitar nuevas materializaciones</t>
  </si>
  <si>
    <t>Comunicaciones/correo electrónico</t>
  </si>
  <si>
    <t>MIS4RC0004</t>
  </si>
  <si>
    <t>Modificar la programación de fiscalización para priorizar u obviar   un título minero en beneficio de un tercero.</t>
  </si>
  <si>
    <t>CAURC0017</t>
  </si>
  <si>
    <t>Inadecuada aplicación de los criterios de programación y frecuencia.</t>
  </si>
  <si>
    <t>Hacer seguimiento a la programación y ejecución de visitas conforme a la metodología de niveles de cumplimiento</t>
  </si>
  <si>
    <t xml:space="preserve">PAREs
Coordinadores Regionales y Zonales
Gerencia y Vicepresidencia de Seguimiento y Control </t>
  </si>
  <si>
    <t>Correo electrónico remitido a los coordinadores</t>
  </si>
  <si>
    <t xml:space="preserve">Coordinadores PAREs
Gerente de Seguimiento </t>
  </si>
  <si>
    <t>Solicitar los ajustes del proceso correspondiente para evitar nuevas materializaciones y/o demandar los actos administrativos afectados por dolo</t>
  </si>
  <si>
    <t>Documentos correspondientes a la acción judicial</t>
  </si>
  <si>
    <t>MIS4RC0005</t>
  </si>
  <si>
    <t>Aprobación de la obligación / requerimiento sin el cumplimiento de requisitos o con requisitos falsos</t>
  </si>
  <si>
    <t>CAURC0019</t>
  </si>
  <si>
    <t>Inadecuada aplicación del procedimiento y de la norma en el proceso de fiscalización-evaluación integral</t>
  </si>
  <si>
    <t xml:space="preserve">Aplicar listas de chequeo </t>
  </si>
  <si>
    <t>PAREs
Profesionales (filtros) de gerencia y vicepresidencia</t>
  </si>
  <si>
    <t>Aplicación listas de chequeo/Evaluación documental
Matriz de No Conformidades (asociadas a los procedimientos Inspecciones de Campo y Seguimiento a las Obligaciones del Titulo Minero)</t>
  </si>
  <si>
    <t>MIS4RC0006</t>
  </si>
  <si>
    <t xml:space="preserve">Obligaciones incumplidas y evidenciadas en la inspección de campo o evaluación documental que no se incluyen en el acto administrativo, y/o que no son objeto del requerimiento respectivo, que beneficie al titular minero </t>
  </si>
  <si>
    <t xml:space="preserve">Inadecuada aplicación del procedimiento y de la norma en el proceso de fiscalización- evaluación integral </t>
  </si>
  <si>
    <t>Permisos o autorizaciones indebidas</t>
  </si>
  <si>
    <t>Solicitar al Grupo de Control Interno disciplinario denunciar ante la Fiscalía y/o demandar los actos administrativos afectados por dolo</t>
  </si>
  <si>
    <t>Documentación de la denuncia</t>
  </si>
  <si>
    <t>MIS4RC0007</t>
  </si>
  <si>
    <t>Interrupción del proceso sancionatorio por la no expedición de la sanción para beneficio del obligado</t>
  </si>
  <si>
    <t>MIS4RC0008</t>
  </si>
  <si>
    <t>Dilación o aceleración del proceso de evaluación de expedientes mineros para beneficio propio o de un tercero</t>
  </si>
  <si>
    <t>Falta de control en el seguimiento a las actuaciones</t>
  </si>
  <si>
    <t>Hacer seguimiento a los tiempos de cargue de informes, autos y asignaciones en la herramienta de fiscalización</t>
  </si>
  <si>
    <t>Coordinadores Zonales -PAREs
Profesionales (filtros) de gerencia y vicepresidencia</t>
  </si>
  <si>
    <t>Reportes de la herramienta de los tiempos de cargue de informes y autos y asignaciones</t>
  </si>
  <si>
    <t>MIS4RC0009</t>
  </si>
  <si>
    <t>Inadecuada aplicación de los elementos / causales  base para la liquidación de las multas para beneficiar un titular</t>
  </si>
  <si>
    <t>Fallas en la verificación de las liquidaciones conforme a lo establecido en la normativa</t>
  </si>
  <si>
    <t>Aplicar filtros de revisión y verificación de la actuación administrativa</t>
  </si>
  <si>
    <t>Profesionales (filtros) de gerencia y vicepresidencia</t>
  </si>
  <si>
    <t>MIS4RC0010</t>
  </si>
  <si>
    <t>Determinación de regalías por un valor inferior al que corresponde para beneficio propio o de terceros</t>
  </si>
  <si>
    <t>CAURC0022</t>
  </si>
  <si>
    <t>Errores en la liquidación de regalías en contra de la ANM, no detectados</t>
  </si>
  <si>
    <t xml:space="preserve">Verificar los cálculos de la liquidación en las bases de datos en Excel </t>
  </si>
  <si>
    <t>Profesionales grupo de regalías</t>
  </si>
  <si>
    <t>Bases de datos</t>
  </si>
  <si>
    <t>Pérdida de recursos públicos</t>
  </si>
  <si>
    <t>Solicitar Iniciar acciones contractuales por incumplimiento</t>
  </si>
  <si>
    <t>Gerente de Regalías</t>
  </si>
  <si>
    <t>Soportes de las acciones contractuales</t>
  </si>
  <si>
    <t xml:space="preserve">MIS4 Gestión Integral para el Seguimiento y Control a los Títulos Mineros - Regalías </t>
  </si>
  <si>
    <t>MIS4RC0011</t>
  </si>
  <si>
    <t>Apropiación de recursos de regalías para beneficio propio o de un tercero</t>
  </si>
  <si>
    <t>CAURC0025</t>
  </si>
  <si>
    <t>Certificados de pagos de regalías falsos o acreditación de pagos de regalías que fueron determinados en años anteriores</t>
  </si>
  <si>
    <t xml:space="preserve">Verificar las bases de datos de Excel donde se registran las liquidaciones de regalías </t>
  </si>
  <si>
    <t>Referencia dentro del concepto económico</t>
  </si>
  <si>
    <t>Desvío de recursos públicos</t>
  </si>
  <si>
    <t>Solicitar el inicio de investigaciones disciplinarias, fiscales o penales correspondientes</t>
  </si>
  <si>
    <t>Documentos correspondientes al tipo de investigación solicitada</t>
  </si>
  <si>
    <t>MIS4RC0012</t>
  </si>
  <si>
    <t xml:space="preserve">Determinación de canon superficiario por un valor inferior al que corresponde  para beneficio propio o de terceros </t>
  </si>
  <si>
    <t>CAURC0027</t>
  </si>
  <si>
    <t>Modificación de parámetros para favorecer al titular con una liquidación inferior a la que corresponde por canon superficiario</t>
  </si>
  <si>
    <t>Revisar digitalmente  las minutas del contrato para verificar que se tomen los datos correctos</t>
  </si>
  <si>
    <t>Profesionales grupo de canon</t>
  </si>
  <si>
    <t xml:space="preserve">Informes de causación mensual 
Informes de inscripción de títulos nuevos
</t>
  </si>
  <si>
    <t>Administrar sistema (parámetros de cálculo)  de manera concentrada en una sola persona</t>
  </si>
  <si>
    <t>Trazabilidad en el sistema (logs de auditoría)</t>
  </si>
  <si>
    <t>Solicitar el inicio de investigaciones disciplinarias, fiscales o penales correspondientes, y/o Solicitar demandar los actos administrativos afectados por dolo</t>
  </si>
  <si>
    <t>Documentos correspondientes al tipo de investigación solicitada
Documentos correspondientes a la acción judicial</t>
  </si>
  <si>
    <t>MIS4RC0013</t>
  </si>
  <si>
    <t>Acreditación de pago de regalías sin cumplimiento efectivo</t>
  </si>
  <si>
    <t>CAURC0028</t>
  </si>
  <si>
    <t>Otorgamiento del visto bueno en VUCE sin el cumplimiento de requisitos, o aceleración del visto bueno en VUCE sin respetar el orden de llegada</t>
  </si>
  <si>
    <t>Aplicar lista de chequeo para verificar los requisitos</t>
  </si>
  <si>
    <t xml:space="preserve"> Lista de chequeo
</t>
  </si>
  <si>
    <t>Solicitar interponer denuncia ante la Fiscalía y adelantar el tramite de demanda de acto administrativo indebido</t>
  </si>
  <si>
    <t>Verificar en el sistema VUCE  la fecha y hora de ingreso de los trámites de exportación.</t>
  </si>
  <si>
    <t>Reporte de VUCE de trámites en cola
información en VUCE"</t>
  </si>
  <si>
    <t>Comunicaciones</t>
  </si>
  <si>
    <t>MIS4RC0014</t>
  </si>
  <si>
    <t>Certificación y publicación de los titulares inscritos en RUCOM sin el cumplimiento de requisitos o sin respetar el orden de llegada</t>
  </si>
  <si>
    <t>CAURC0030</t>
  </si>
  <si>
    <t>Otorgamiento de la certificación en RUCOM sin el cumplimiento de requisitos o aceleración del proceso de inscripción y certificación en el RUCOM sin respetar el orden de llegada</t>
  </si>
  <si>
    <t>Realizar revisión por muestreo (auditoría)</t>
  </si>
  <si>
    <t xml:space="preserve">Reportes resultado de la auditoría (hallazgos)
</t>
  </si>
  <si>
    <t>MIS5</t>
  </si>
  <si>
    <t>MIS5 Seguridad Minera</t>
  </si>
  <si>
    <t>MIS5RC0001</t>
  </si>
  <si>
    <t>Informe técnico de la visita de cumplimiento de condiciones de seguridad de una mina, sin que se cumpla o se obvie la normativa vigente para beneficio propio o de un tercero</t>
  </si>
  <si>
    <t>CAURC0036</t>
  </si>
  <si>
    <t>Contacto con el beneficiario del titulo minero, ingenieros y técnicos asignados a las visitas donde se generen espacios de persuasión sobre decisiones de la Entidad para beneficio mutuo.</t>
  </si>
  <si>
    <t>Realizar seguimiento a la participación de los servidores en las socializaciones que realiza el Grupo de Control Interno Disciplinario y Talento Humano en materia de cumplimiento de código de ética, manual de funciones, y Ley disciplinaria.</t>
  </si>
  <si>
    <t>Coordinación de seguridad y salvamento minero</t>
  </si>
  <si>
    <t>Correo electrónico</t>
  </si>
  <si>
    <t>CONSRC0015</t>
  </si>
  <si>
    <t xml:space="preserve">Desprotección de derechos ciudadanos </t>
  </si>
  <si>
    <t>Solicitar al Grupo de Control Interno disciplinario iniciar la investigación de responsabilidades disciplinarias y penales a que haya lugar, o iniciar la demanda los actos administrativos afectados por dolo</t>
  </si>
  <si>
    <t>Coordinador del Grupo de Seguridad y Salvamento Minero</t>
  </si>
  <si>
    <t>Correo electrónico y soportes de denuncias o demandas</t>
  </si>
  <si>
    <t>CAURC0081</t>
  </si>
  <si>
    <t>Propuestas por parte de los servidores de la ANM hacia los titulares mineros para generar informes de visita que no cumplen con la norma buscando un interés económico</t>
  </si>
  <si>
    <t>Realizar seguimiento a la participación de los servidores en las socializaciones que realiza el Grupo de Control Interno Disciplinario y Talento Humano en materia de cumplimiento de código de ética, manual de funciones, y Ley disciplinaria</t>
  </si>
  <si>
    <t>Acta de reunión y/o correo electrónico</t>
  </si>
  <si>
    <t>Tramitar las quejas o denuncias que se interpongan por parte de los titulares sobre presuntos actos por parte de los servidores de la ANM.</t>
  </si>
  <si>
    <t>MIS5RC0002</t>
  </si>
  <si>
    <t>Disposición inadecuada y extracción de equipos para atención de emergencias sin autorización institucional para beneficio propio o de un tercero</t>
  </si>
  <si>
    <t>Debilidades en los controles de seguridad en las ESSM que permitan sacar equipos sin autorización.</t>
  </si>
  <si>
    <t xml:space="preserve">Reforzar a través de socializaciones al personal de seguridad y servidores el cumplimiento del procedimiento de autorización de entrada y salida de bienes </t>
  </si>
  <si>
    <t>Listados de asistencia y/o correos electrónicos</t>
  </si>
  <si>
    <t>MIS5RC0003</t>
  </si>
  <si>
    <t>Conclusiones de la investigación por accidente mortal minero, que no son coherentes con las evidencias halladas para beneficiar a un tercero</t>
  </si>
  <si>
    <t>CAURC0037</t>
  </si>
  <si>
    <t>Contacto entre el titular, beneficiario o solicitante y el equipo investigador, donde se generen oportunidades de persuasión sobre los resultados de la investigación</t>
  </si>
  <si>
    <t xml:space="preserve">Solicitar el acompañamiento a la ARL y al Ministerio de Trabajo para adelantar  investigación como medida preventiva para garantizar el adecuado proceso, y generar las evidencias o reporte compartido cuando las entidades atiendan la solicitud. </t>
  </si>
  <si>
    <t>Informe final firmado por todo el equipo investigador
Oficios</t>
  </si>
  <si>
    <t xml:space="preserve">MIS5 </t>
  </si>
  <si>
    <t>Solicitar y/o realizar capacitaciones en la responsabilidad de la entrega de la información, código de ética y normativa vigente en materia disciplinaria</t>
  </si>
  <si>
    <t>Coordinador del Grupo de Atención, participación ciudadana y comunicaciones</t>
  </si>
  <si>
    <t>Correo electrónicos de solicitud
Listados de asistencia</t>
  </si>
  <si>
    <t>CONSRC0004</t>
  </si>
  <si>
    <t>Acciones judiciales en contra de la entidad</t>
  </si>
  <si>
    <t>Ajustar el proceso correspondiente para evitar nuevas materializaciones</t>
  </si>
  <si>
    <t>Coordinador Grupo Atención, participación ciudadana y comunicaciones</t>
  </si>
  <si>
    <t>Soportes de los documentos que se ajustaron</t>
  </si>
  <si>
    <t>CAURC0045</t>
  </si>
  <si>
    <t xml:space="preserve">Solicitar y/o realizar capacitaciones sobre conflicto de interés </t>
  </si>
  <si>
    <t>Poner en conocimiento de la alta dirección para que se tomen las acciones pertinentes.</t>
  </si>
  <si>
    <t>Coordinador Grupo Atención, participación ciudadana y comunicaciones
Grupo de Control Interno Disciplinario</t>
  </si>
  <si>
    <t>Soportes de la comunicación a la alta dirección</t>
  </si>
  <si>
    <t xml:space="preserve">MIS7 </t>
  </si>
  <si>
    <t>MIS7 Atención integral y servicios a grupos de interés - Comunicaciones</t>
  </si>
  <si>
    <t>MIS7RC0002</t>
  </si>
  <si>
    <t>Alteración de información sobre los resultados de la gestión adelantada a las PQRSD de la Entidad para favorecer un interés interno.</t>
  </si>
  <si>
    <t>CAURC0046</t>
  </si>
  <si>
    <t>Recibir auditoría de gestión de la Oficina de Control Interno frente a  la gestión de las PQRSD de la ANM</t>
  </si>
  <si>
    <t xml:space="preserve">Coordinador del Grupo de Atención, participación ciudadana y comunicaciones
Oficina de Control Interno </t>
  </si>
  <si>
    <t>Informes de auditoria</t>
  </si>
  <si>
    <t xml:space="preserve">Grupo de Control Interno y disciplinario </t>
  </si>
  <si>
    <t>Diciembre 20 de 2023</t>
  </si>
  <si>
    <t>APO7</t>
  </si>
  <si>
    <t>APO7 Gestión Documental</t>
  </si>
  <si>
    <t>APO7RC0001</t>
  </si>
  <si>
    <t>Indebida contratación en materia de saneamiento ambiental para beneficio propio de un tercero</t>
  </si>
  <si>
    <t>CAURC0120</t>
  </si>
  <si>
    <t>Elaborar los estudios previos y evaluación técnico con la validación por parte del Coordinador de Servicios Administrativos</t>
  </si>
  <si>
    <t>Coordinador Grupo de servicios administrativos</t>
  </si>
  <si>
    <t>Correo electrónico 
SECOP</t>
  </si>
  <si>
    <t>Solicitar iniciar acciones contractuales por incumplimiento</t>
  </si>
  <si>
    <t>Soportes de solicitud y documentos de las acciones contractuales</t>
  </si>
  <si>
    <t>APO7RC0002</t>
  </si>
  <si>
    <t>Modificación de la disposición final de los documentos en las series de la TRD para beneficio propio o de un tercero.</t>
  </si>
  <si>
    <t>CAURC0104</t>
  </si>
  <si>
    <t>Someter a aprobación en el comité institucional de Gestión y Desempeño de  la ANM los ajustes a las TRD que se requieran previa socialización a las partes interesadas</t>
  </si>
  <si>
    <t>Acta de Comité</t>
  </si>
  <si>
    <t>CONSRC0002</t>
  </si>
  <si>
    <t>Conflicto de intereses</t>
  </si>
  <si>
    <t>Solicitar aplicar matrices de conflicto en el procedimiento correspondiente para aplicar acciones de mejora</t>
  </si>
  <si>
    <t>Distribución de funciones</t>
  </si>
  <si>
    <t>APO7RC0003</t>
  </si>
  <si>
    <t>Ocultamiento de información sobre documentos perdidos o alterados en los archivos de gestión para beneficio propio o de un tercero</t>
  </si>
  <si>
    <t>CAURC0105</t>
  </si>
  <si>
    <t>Realizar seguimiento periódico a los FUID y organización de los archivos de los procesos/dependencias de la ANM</t>
  </si>
  <si>
    <t>Coordinador Grupo de servicios administrativos
Profesionales asignados</t>
  </si>
  <si>
    <t>Informe de visita 
Actas de mesa de trabajo</t>
  </si>
  <si>
    <t>Solicitar el inicio de investigaciones disciplinarias, fiscales o penales correspondientes,  o demandas de los actos administrativos afectados por dolo</t>
  </si>
  <si>
    <t>Documentos correspondientes al tipo de investigación solicitada
Documentos correspondientes a la acción judicial</t>
  </si>
  <si>
    <t>APO7RC0004</t>
  </si>
  <si>
    <t>Inadvertir pérdida de la integridad en la devolución de expedientes y documentos al archivo central</t>
  </si>
  <si>
    <t>CAURC0109</t>
  </si>
  <si>
    <t>Realizar capacitación a los funcionarios del archivo central sobre el procedimiento de préstamo documental, establecimiento de control, préstamo y devolución de documentos</t>
  </si>
  <si>
    <t>Listado de Asistencia
Presentación 
Base de datos de control de préstamos</t>
  </si>
  <si>
    <t>Adelantar denuncia ante la Fiscalía</t>
  </si>
  <si>
    <t>CAURC0110</t>
  </si>
  <si>
    <t>Realizar capacitación a los funcionarios del archivo central sobre el procedimiento de préstamo documental</t>
  </si>
  <si>
    <t xml:space="preserve">Listado de Asistencia
Presentación </t>
  </si>
  <si>
    <t>Adelantar proceso de demanda de acto administrativo indebido</t>
  </si>
  <si>
    <t>Documentación de la demanda</t>
  </si>
  <si>
    <t>APO7RC0005</t>
  </si>
  <si>
    <t>Eliminación documental de información que no debe ser eliminada para beneficio propio o de un tercero</t>
  </si>
  <si>
    <t>CAURC0112</t>
  </si>
  <si>
    <t>Realizar capacitación a los funcionarios del archivo central sobre el procedimiento de eliminación documental</t>
  </si>
  <si>
    <t>Listas de asistencia
Invitaciones
Presentaciones</t>
  </si>
  <si>
    <t>Adelantar denuncia ante la Fiscalía, o adelantar proceso de demanda de acto administrativo indebido</t>
  </si>
  <si>
    <t>Someter a aprobación por parte del Comité Institucional de Gestión y Desempeño las eliminaciones propuestas</t>
  </si>
  <si>
    <t>Acta de comité</t>
  </si>
  <si>
    <t xml:space="preserve">CORRUPCION </t>
  </si>
  <si>
    <t>GESTION</t>
  </si>
  <si>
    <t>EST1 Planeación Estrátegica - PE</t>
  </si>
  <si>
    <t>EST1 Planeación Estratégica - Sistema de Gestión de Calidad</t>
  </si>
  <si>
    <t>EST1 Planeación Estratégica - PI Proyectos de Inversión</t>
  </si>
  <si>
    <t>PE1 Planeación Estratégica - Trámites presupuestales</t>
  </si>
  <si>
    <t>MIS2 Gestión de la Inversión Minera</t>
  </si>
  <si>
    <t xml:space="preserve">MIS1 Delimitación y declaración de áreas y zonas de interés - Grupo de Fomento </t>
  </si>
  <si>
    <t>MIS3 Generación de Títulos Mineros</t>
  </si>
  <si>
    <t>MIS4 Gestión Integral para el Seguimiento y Control a los Títulos Mineros - Fiscalización</t>
  </si>
  <si>
    <t>MIS7 Atención Integral y servicios a grupos de Interés - Comunicaciones</t>
  </si>
  <si>
    <t>APO3 Gestión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</si>
</sst>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1">
    <font>
      <sz val="11"/>
      <color theme="1"/>
      <name val="Calibri"/>
      <family val="2"/>
      <scheme val="minor"/>
    </font>
    <font>
      <sz val="14"/>
      <name val="Arial Narrow"/>
      <family val="2"/>
    </font>
    <font>
      <b/>
      <sz val="12"/>
      <name val="Arial Narrow"/>
      <family val="2"/>
    </font>
    <font>
      <sz val="14"/>
      <color theme="3" tint="-0.499984740745262"/>
      <name val="Arial Narrow"/>
      <family val="2"/>
    </font>
    <font>
      <b/>
      <sz val="14"/>
      <color rgb="FFFF0000"/>
      <name val="Arial Narrow"/>
      <family val="2"/>
    </font>
    <font>
      <b/>
      <sz val="12"/>
      <color theme="3" tint="-0.499984740745262"/>
      <name val="Arial Narrow"/>
      <family val="2"/>
    </font>
    <font>
      <sz val="12"/>
      <color theme="3" tint="-0.499984740745262"/>
      <name val="Arial Narrow"/>
      <family val="2"/>
    </font>
    <font>
      <sz val="12"/>
      <color theme="0"/>
      <name val="Arial Narrow"/>
      <family val="2"/>
    </font>
    <font>
      <sz val="12"/>
      <name val="Arial Narrow"/>
      <family val="2"/>
    </font>
    <font>
      <sz val="12"/>
      <color theme="1"/>
      <name val="Arial Narrow"/>
      <family val="2"/>
    </font>
    <font>
      <b/>
      <sz val="14"/>
      <color theme="3" tint="-0.499984740745262"/>
      <name val="Arial Narrow"/>
      <family val="2"/>
    </font>
    <font>
      <b/>
      <sz val="16"/>
      <name val="Arial Narrow"/>
      <family val="2"/>
    </font>
    <font>
      <sz val="14"/>
      <color theme="0"/>
      <name val="Arial Narrow"/>
      <family val="2"/>
    </font>
    <font>
      <sz val="11"/>
      <color theme="1"/>
      <name val="Calibri"/>
      <family val="2"/>
      <scheme val="minor"/>
    </font>
    <font>
      <sz val="14"/>
      <color theme="1"/>
      <name val="Arial Narrow"/>
      <family val="2"/>
    </font>
    <font>
      <sz val="12"/>
      <color theme="1" tint="0.34998626667073579"/>
      <name val="Arial Narrow"/>
      <family val="2"/>
    </font>
    <font>
      <b/>
      <sz val="11"/>
      <color theme="1"/>
      <name val="Calibri"/>
      <family val="2"/>
      <scheme val="minor"/>
    </font>
    <font>
      <sz val="11"/>
      <color theme="3" tint="-0.499984740745262"/>
      <name val="Arial Narrow"/>
      <family val="2"/>
    </font>
    <font>
      <sz val="10"/>
      <color theme="3" tint="-0.499984740745262"/>
      <name val="Arial Narrow"/>
      <family val="2"/>
    </font>
    <font>
      <sz val="10"/>
      <name val="Arial Narrow"/>
      <family val="2"/>
    </font>
    <font>
      <b/>
      <sz val="14"/>
      <name val="Arial Narrow"/>
      <family val="2"/>
    </font>
  </fonts>
  <fills count="10">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5"/>
        <bgColor indexed="64"/>
      </patternFill>
    </fill>
    <fill>
      <patternFill patternType="solid">
        <fgColor rgb="FFFFFF00"/>
        <bgColor indexed="64"/>
      </patternFill>
    </fill>
    <fill>
      <patternFill patternType="solid">
        <fgColor rgb="FFC00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249977111117893"/>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41" fontId="13" fillId="0" borderId="0" applyFont="0" applyFill="0" applyBorder="0" applyAlignment="0" applyProtection="0"/>
  </cellStyleXfs>
  <cellXfs count="169">
    <xf numFmtId="0" fontId="0" fillId="0" borderId="0" xfId="0"/>
    <xf numFmtId="0" fontId="2" fillId="2" borderId="7" xfId="0"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xf numFmtId="0" fontId="2" fillId="0" borderId="13"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0" xfId="0" applyFont="1" applyAlignment="1">
      <alignment horizontal="center" vertical="center" wrapText="1"/>
    </xf>
    <xf numFmtId="0" fontId="6" fillId="0" borderId="21" xfId="0" applyFont="1" applyBorder="1" applyAlignment="1">
      <alignment horizontal="center" vertical="center" wrapText="1"/>
    </xf>
    <xf numFmtId="0" fontId="6" fillId="2" borderId="21" xfId="0" quotePrefix="1" applyFont="1" applyFill="1" applyBorder="1" applyAlignment="1">
      <alignment horizontal="justify" vertical="center" wrapText="1"/>
    </xf>
    <xf numFmtId="0" fontId="6" fillId="0" borderId="21" xfId="0" quotePrefix="1" applyFont="1" applyBorder="1" applyAlignment="1">
      <alignment horizontal="justify" vertical="center" wrapText="1"/>
    </xf>
    <xf numFmtId="0" fontId="8" fillId="2" borderId="21" xfId="0" applyFont="1" applyFill="1" applyBorder="1" applyAlignment="1">
      <alignment horizontal="justify" vertical="center" wrapText="1"/>
    </xf>
    <xf numFmtId="0" fontId="10" fillId="2" borderId="0" xfId="0" applyFont="1" applyFill="1" applyAlignment="1">
      <alignment horizontal="center"/>
    </xf>
    <xf numFmtId="0" fontId="10" fillId="2" borderId="0" xfId="0" applyFont="1" applyFill="1"/>
    <xf numFmtId="0" fontId="3" fillId="0" borderId="0" xfId="0" applyFont="1"/>
    <xf numFmtId="0" fontId="10" fillId="0" borderId="0" xfId="0" applyFont="1" applyAlignment="1">
      <alignment horizontal="center"/>
    </xf>
    <xf numFmtId="0" fontId="12" fillId="2" borderId="0" xfId="0" applyFont="1" applyFill="1" applyAlignment="1">
      <alignment horizontal="center"/>
    </xf>
    <xf numFmtId="0" fontId="2" fillId="3" borderId="21" xfId="0" applyFont="1" applyFill="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6" fillId="2" borderId="21" xfId="0" applyFont="1" applyFill="1" applyBorder="1" applyAlignment="1">
      <alignment horizontal="center" vertical="center" wrapText="1"/>
    </xf>
    <xf numFmtId="0" fontId="6" fillId="2" borderId="21" xfId="0" applyFont="1" applyFill="1" applyBorder="1" applyAlignment="1">
      <alignment horizontal="justify" vertical="center" wrapText="1"/>
    </xf>
    <xf numFmtId="0" fontId="6" fillId="0" borderId="21" xfId="0" applyFont="1" applyBorder="1" applyAlignment="1">
      <alignment horizontal="justify" vertical="center" wrapText="1"/>
    </xf>
    <xf numFmtId="0" fontId="5" fillId="3" borderId="21"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8" fillId="2" borderId="21"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21" xfId="0" applyFont="1" applyFill="1" applyBorder="1" applyAlignment="1">
      <alignment vertical="center" wrapText="1"/>
    </xf>
    <xf numFmtId="0" fontId="6" fillId="2" borderId="21" xfId="0" quotePrefix="1" applyFont="1" applyFill="1" applyBorder="1" applyAlignment="1">
      <alignment vertical="center" wrapText="1"/>
    </xf>
    <xf numFmtId="0" fontId="8" fillId="0" borderId="21" xfId="0" quotePrefix="1" applyFont="1" applyBorder="1" applyAlignment="1">
      <alignment horizontal="justify" vertical="center" wrapText="1"/>
    </xf>
    <xf numFmtId="0" fontId="9" fillId="2" borderId="21" xfId="0" applyFont="1" applyFill="1" applyBorder="1" applyAlignment="1">
      <alignment horizontal="left" vertical="center" wrapText="1"/>
    </xf>
    <xf numFmtId="0" fontId="6" fillId="4" borderId="21"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0" borderId="21" xfId="0" applyFont="1" applyBorder="1" applyAlignment="1">
      <alignment horizontal="left" vertical="center" wrapText="1"/>
    </xf>
    <xf numFmtId="0" fontId="6" fillId="2" borderId="21" xfId="0" quotePrefix="1" applyFont="1" applyFill="1" applyBorder="1" applyAlignment="1">
      <alignment horizontal="left" vertical="center" wrapText="1"/>
    </xf>
    <xf numFmtId="0" fontId="1" fillId="0" borderId="21" xfId="0" quotePrefix="1" applyFont="1" applyBorder="1" applyAlignment="1">
      <alignment horizontal="justify" vertical="center" wrapText="1"/>
    </xf>
    <xf numFmtId="0" fontId="1" fillId="0" borderId="21" xfId="0" applyFont="1" applyBorder="1" applyAlignment="1">
      <alignment horizontal="center" vertical="center" wrapText="1"/>
    </xf>
    <xf numFmtId="0" fontId="3" fillId="2" borderId="21" xfId="0" applyFont="1" applyFill="1" applyBorder="1" applyAlignment="1">
      <alignment vertical="center" wrapText="1"/>
    </xf>
    <xf numFmtId="0" fontId="3" fillId="2" borderId="21" xfId="0" applyFont="1" applyFill="1" applyBorder="1" applyAlignment="1">
      <alignment horizontal="justify" vertical="center" wrapText="1"/>
    </xf>
    <xf numFmtId="0" fontId="1" fillId="2" borderId="21" xfId="0" quotePrefix="1" applyFont="1" applyFill="1" applyBorder="1" applyAlignment="1">
      <alignment horizontal="justify" vertical="center" wrapText="1"/>
    </xf>
    <xf numFmtId="0" fontId="1" fillId="2" borderId="21" xfId="0" applyFont="1" applyFill="1" applyBorder="1" applyAlignment="1">
      <alignment horizontal="justify" vertical="center" wrapText="1"/>
    </xf>
    <xf numFmtId="0" fontId="14" fillId="0" borderId="21" xfId="0" applyFont="1" applyBorder="1" applyAlignment="1">
      <alignment horizontal="center" vertical="center"/>
    </xf>
    <xf numFmtId="0" fontId="3" fillId="2" borderId="21" xfId="0" quotePrefix="1" applyFont="1" applyFill="1" applyBorder="1" applyAlignment="1">
      <alignment horizontal="left" vertical="center" wrapText="1"/>
    </xf>
    <xf numFmtId="0" fontId="3" fillId="2" borderId="21" xfId="0" applyFont="1" applyFill="1" applyBorder="1" applyAlignment="1">
      <alignment horizontal="left" vertical="center" wrapText="1"/>
    </xf>
    <xf numFmtId="0" fontId="15" fillId="2" borderId="21" xfId="0" applyFont="1" applyFill="1" applyBorder="1" applyAlignment="1">
      <alignment horizontal="justify" vertical="center" wrapText="1"/>
    </xf>
    <xf numFmtId="14" fontId="6" fillId="0" borderId="21" xfId="0" applyNumberFormat="1" applyFont="1" applyBorder="1" applyAlignment="1">
      <alignment horizontal="center" vertical="center" wrapText="1"/>
    </xf>
    <xf numFmtId="0" fontId="17" fillId="0" borderId="21" xfId="0" applyFont="1" applyBorder="1" applyAlignment="1">
      <alignment vertical="center" wrapText="1"/>
    </xf>
    <xf numFmtId="0" fontId="17" fillId="0" borderId="21" xfId="0" applyFont="1" applyBorder="1" applyAlignment="1">
      <alignment horizontal="left" vertical="center" wrapText="1"/>
    </xf>
    <xf numFmtId="0" fontId="17" fillId="2" borderId="21" xfId="0" applyFont="1" applyFill="1" applyBorder="1" applyAlignment="1">
      <alignment vertical="center" wrapText="1"/>
    </xf>
    <xf numFmtId="0" fontId="18" fillId="2" borderId="21" xfId="0" applyFont="1" applyFill="1" applyBorder="1" applyAlignment="1">
      <alignment vertical="center"/>
    </xf>
    <xf numFmtId="0" fontId="18" fillId="0" borderId="21" xfId="0" applyFont="1" applyBorder="1" applyAlignment="1">
      <alignment vertical="center" wrapText="1"/>
    </xf>
    <xf numFmtId="0" fontId="18" fillId="2" borderId="21" xfId="0" applyFont="1" applyFill="1" applyBorder="1" applyAlignment="1">
      <alignment vertical="center" wrapText="1"/>
    </xf>
    <xf numFmtId="0" fontId="19" fillId="0" borderId="21" xfId="0" applyFont="1" applyBorder="1" applyAlignment="1">
      <alignment vertical="center" wrapText="1"/>
    </xf>
    <xf numFmtId="0" fontId="0" fillId="8" borderId="21" xfId="0" applyFill="1" applyBorder="1" applyAlignment="1">
      <alignment horizontal="center"/>
    </xf>
    <xf numFmtId="0" fontId="16" fillId="8" borderId="0" xfId="0" applyFont="1" applyFill="1" applyAlignment="1">
      <alignment horizontal="center"/>
    </xf>
    <xf numFmtId="0" fontId="9" fillId="0" borderId="21" xfId="0" applyFont="1" applyBorder="1" applyAlignment="1">
      <alignment horizontal="center" vertical="center" wrapText="1"/>
    </xf>
    <xf numFmtId="0" fontId="9" fillId="0" borderId="21" xfId="0" quotePrefix="1" applyFont="1" applyBorder="1" applyAlignment="1">
      <alignment horizontal="center" vertical="center" wrapText="1"/>
    </xf>
    <xf numFmtId="0" fontId="7" fillId="6" borderId="23" xfId="0" applyFont="1" applyFill="1" applyBorder="1" applyAlignment="1">
      <alignment horizontal="center" vertical="center" wrapText="1"/>
    </xf>
    <xf numFmtId="0" fontId="6" fillId="0" borderId="23" xfId="0" applyFont="1" applyBorder="1" applyAlignment="1">
      <alignment horizontal="center" vertical="center" wrapText="1"/>
    </xf>
    <xf numFmtId="14" fontId="6" fillId="0" borderId="23" xfId="0" applyNumberFormat="1" applyFont="1" applyBorder="1" applyAlignment="1">
      <alignment horizontal="center" vertical="center" wrapText="1"/>
    </xf>
    <xf numFmtId="0" fontId="6" fillId="2" borderId="24" xfId="0" applyFont="1" applyFill="1" applyBorder="1" applyAlignment="1">
      <alignment horizontal="center" vertical="center" wrapText="1"/>
    </xf>
    <xf numFmtId="0" fontId="6" fillId="0" borderId="24" xfId="0" applyFont="1" applyBorder="1" applyAlignment="1">
      <alignment horizontal="justify" vertical="center" wrapText="1"/>
    </xf>
    <xf numFmtId="0" fontId="6" fillId="2" borderId="25" xfId="0" applyFont="1" applyFill="1" applyBorder="1" applyAlignment="1">
      <alignment horizontal="justify" vertical="center" wrapText="1"/>
    </xf>
    <xf numFmtId="0" fontId="6" fillId="5" borderId="23"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9" fillId="2" borderId="21" xfId="0" applyFont="1" applyFill="1" applyBorder="1" applyAlignment="1">
      <alignment horizontal="justify" vertical="center" wrapText="1"/>
    </xf>
    <xf numFmtId="0" fontId="5" fillId="7" borderId="21"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20" fillId="7" borderId="21"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10" fillId="2" borderId="0" xfId="0" applyFont="1" applyFill="1" applyAlignment="1">
      <alignment horizontal="left"/>
    </xf>
    <xf numFmtId="0" fontId="5" fillId="3" borderId="21" xfId="0" applyFont="1" applyFill="1" applyBorder="1" applyAlignment="1">
      <alignment horizontal="left" vertical="center" wrapText="1"/>
    </xf>
    <xf numFmtId="0" fontId="6" fillId="0" borderId="23" xfId="0" applyFont="1" applyBorder="1" applyAlignment="1">
      <alignment horizontal="left" vertical="center" wrapText="1"/>
    </xf>
    <xf numFmtId="0" fontId="5" fillId="0" borderId="21" xfId="0" applyFont="1" applyBorder="1" applyAlignment="1">
      <alignment horizontal="left" vertical="center" wrapText="1"/>
    </xf>
    <xf numFmtId="0" fontId="10" fillId="0" borderId="0" xfId="0" applyFont="1" applyAlignment="1">
      <alignment horizontal="left"/>
    </xf>
    <xf numFmtId="0" fontId="7" fillId="6" borderId="22"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3" xfId="0" applyFont="1" applyBorder="1" applyAlignment="1">
      <alignment horizontal="center" vertical="center" wrapText="1"/>
    </xf>
    <xf numFmtId="14" fontId="6" fillId="0" borderId="22" xfId="0" applyNumberFormat="1" applyFont="1" applyBorder="1" applyAlignment="1">
      <alignment horizontal="center" vertical="center" wrapText="1"/>
    </xf>
    <xf numFmtId="14" fontId="6" fillId="0" borderId="25" xfId="0" applyNumberFormat="1" applyFont="1" applyBorder="1" applyAlignment="1">
      <alignment horizontal="center" vertical="center" wrapText="1"/>
    </xf>
    <xf numFmtId="14" fontId="6" fillId="0" borderId="23" xfId="0" applyNumberFormat="1" applyFont="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0" borderId="22" xfId="0" applyFont="1" applyBorder="1" applyAlignment="1">
      <alignment horizontal="left" vertical="center" wrapText="1"/>
    </xf>
    <xf numFmtId="0" fontId="6" fillId="0" borderId="25" xfId="0" applyFont="1" applyBorder="1" applyAlignment="1">
      <alignment horizontal="left" vertical="center" wrapText="1"/>
    </xf>
    <xf numFmtId="0" fontId="6" fillId="0" borderId="23" xfId="0" applyFont="1" applyBorder="1" applyAlignment="1">
      <alignment horizontal="left" vertical="center" wrapText="1"/>
    </xf>
    <xf numFmtId="0" fontId="5" fillId="7" borderId="22"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0" borderId="22" xfId="0" quotePrefix="1" applyFont="1" applyBorder="1" applyAlignment="1">
      <alignment horizontal="left" vertical="center" wrapText="1"/>
    </xf>
    <xf numFmtId="0" fontId="6" fillId="0" borderId="23" xfId="0" quotePrefix="1" applyFont="1" applyBorder="1" applyAlignment="1">
      <alignment horizontal="left" vertical="center" wrapText="1"/>
    </xf>
    <xf numFmtId="0" fontId="5" fillId="7" borderId="21" xfId="0" applyFont="1" applyFill="1" applyBorder="1" applyAlignment="1">
      <alignment horizontal="center" vertical="center" wrapText="1"/>
    </xf>
    <xf numFmtId="0" fontId="6" fillId="2" borderId="21" xfId="0" applyFont="1" applyFill="1" applyBorder="1" applyAlignment="1">
      <alignment horizontal="left" vertical="center" wrapText="1"/>
    </xf>
    <xf numFmtId="0" fontId="6" fillId="0" borderId="21" xfId="0" applyFont="1" applyBorder="1" applyAlignment="1">
      <alignment horizontal="center" vertical="center" wrapText="1"/>
    </xf>
    <xf numFmtId="0" fontId="7" fillId="6" borderId="21"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0" borderId="21" xfId="0" applyFont="1" applyBorder="1" applyAlignment="1">
      <alignment horizontal="left" vertical="center" wrapText="1"/>
    </xf>
    <xf numFmtId="0" fontId="6" fillId="2" borderId="21"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1" xfId="0" quotePrefix="1" applyFont="1" applyBorder="1" applyAlignment="1">
      <alignment horizontal="center" vertical="center" wrapText="1"/>
    </xf>
    <xf numFmtId="0" fontId="5" fillId="3" borderId="21" xfId="0" applyFont="1" applyFill="1" applyBorder="1" applyAlignment="1">
      <alignment horizontal="center" vertical="center"/>
    </xf>
    <xf numFmtId="14" fontId="6" fillId="0" borderId="21" xfId="0" applyNumberFormat="1" applyFont="1" applyBorder="1" applyAlignment="1">
      <alignment horizontal="center" vertical="center" wrapText="1"/>
    </xf>
    <xf numFmtId="0" fontId="3" fillId="2" borderId="21" xfId="1" applyNumberFormat="1" applyFont="1" applyFill="1" applyBorder="1" applyAlignment="1">
      <alignment horizontal="center" vertical="center" wrapText="1"/>
    </xf>
    <xf numFmtId="0" fontId="3" fillId="9" borderId="21" xfId="1" applyNumberFormat="1" applyFont="1" applyFill="1" applyBorder="1" applyAlignment="1">
      <alignment horizontal="center" vertical="center" wrapText="1"/>
    </xf>
    <xf numFmtId="0" fontId="10" fillId="7" borderId="21" xfId="0" applyFont="1" applyFill="1" applyBorder="1" applyAlignment="1">
      <alignment horizontal="center" vertical="center" wrapText="1"/>
    </xf>
    <xf numFmtId="0" fontId="3" fillId="2" borderId="21" xfId="0" applyFont="1" applyFill="1" applyBorder="1" applyAlignment="1">
      <alignment horizontal="center" vertical="center" wrapText="1"/>
    </xf>
    <xf numFmtId="14" fontId="3" fillId="2" borderId="21" xfId="0" applyNumberFormat="1" applyFont="1" applyFill="1" applyBorder="1" applyAlignment="1">
      <alignment horizontal="center" vertical="center" wrapText="1"/>
    </xf>
    <xf numFmtId="0" fontId="8" fillId="2" borderId="21" xfId="0" quotePrefix="1" applyFont="1" applyFill="1" applyBorder="1" applyAlignment="1">
      <alignment horizontal="left" vertical="center" wrapText="1"/>
    </xf>
    <xf numFmtId="0" fontId="5" fillId="3" borderId="2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1" fillId="2" borderId="0" xfId="0" applyFont="1" applyFill="1" applyAlignment="1">
      <alignment horizontal="center" vertical="center"/>
    </xf>
    <xf numFmtId="0" fontId="5" fillId="2" borderId="21" xfId="0" quotePrefix="1" applyFont="1" applyFill="1" applyBorder="1" applyAlignment="1">
      <alignment horizontal="left" vertical="center" wrapText="1"/>
    </xf>
    <xf numFmtId="0" fontId="5" fillId="2" borderId="21" xfId="0" applyFont="1" applyFill="1" applyBorder="1" applyAlignment="1">
      <alignment horizontal="left" vertical="center" wrapText="1"/>
    </xf>
    <xf numFmtId="0" fontId="8" fillId="0" borderId="21" xfId="0" quotePrefix="1" applyFont="1" applyBorder="1" applyAlignment="1">
      <alignment horizontal="left" vertical="center" wrapText="1"/>
    </xf>
    <xf numFmtId="0" fontId="6" fillId="2" borderId="21" xfId="0" quotePrefix="1" applyFont="1" applyFill="1" applyBorder="1" applyAlignment="1">
      <alignment horizontal="left" vertical="center" wrapText="1"/>
    </xf>
    <xf numFmtId="0" fontId="8" fillId="5" borderId="21" xfId="0" applyFont="1" applyFill="1" applyBorder="1" applyAlignment="1">
      <alignment horizontal="center" vertical="center" wrapText="1"/>
    </xf>
    <xf numFmtId="0" fontId="6" fillId="2" borderId="21" xfId="0" applyFont="1" applyFill="1" applyBorder="1" applyAlignment="1">
      <alignment horizontal="justify" vertical="center" wrapText="1"/>
    </xf>
    <xf numFmtId="0" fontId="6" fillId="8" borderId="21" xfId="0" applyFont="1" applyFill="1" applyBorder="1" applyAlignment="1">
      <alignment horizontal="center" vertical="center" wrapText="1"/>
    </xf>
    <xf numFmtId="0" fontId="3" fillId="2" borderId="21" xfId="0" quotePrefix="1" applyFont="1" applyFill="1" applyBorder="1" applyAlignment="1">
      <alignment horizontal="left" vertical="center" wrapText="1"/>
    </xf>
    <xf numFmtId="0" fontId="20" fillId="7" borderId="21" xfId="0" applyFont="1" applyFill="1" applyBorder="1" applyAlignment="1">
      <alignment horizontal="center" vertical="center" wrapText="1"/>
    </xf>
    <xf numFmtId="0" fontId="1" fillId="0" borderId="21" xfId="0" quotePrefix="1" applyFont="1" applyBorder="1" applyAlignment="1">
      <alignment horizontal="center" vertical="center" wrapText="1"/>
    </xf>
    <xf numFmtId="0" fontId="8" fillId="2" borderId="21"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21" xfId="0" applyFont="1" applyBorder="1" applyAlignment="1">
      <alignment horizontal="left" vertical="center" wrapText="1"/>
    </xf>
    <xf numFmtId="0" fontId="6" fillId="0" borderId="25" xfId="0" quotePrefix="1" applyFont="1" applyBorder="1" applyAlignment="1">
      <alignment horizontal="left" vertical="center" wrapText="1"/>
    </xf>
    <xf numFmtId="49" fontId="8" fillId="2" borderId="21" xfId="0" quotePrefix="1" applyNumberFormat="1" applyFont="1" applyFill="1" applyBorder="1" applyAlignment="1">
      <alignment horizontal="left" vertical="center" wrapText="1"/>
    </xf>
    <xf numFmtId="0" fontId="5" fillId="7" borderId="21" xfId="0" quotePrefix="1" applyFont="1" applyFill="1" applyBorder="1" applyAlignment="1">
      <alignment horizontal="center" vertical="center" wrapText="1"/>
    </xf>
    <xf numFmtId="0" fontId="6" fillId="0" borderId="21" xfId="0" quotePrefix="1" applyFont="1" applyBorder="1" applyAlignment="1">
      <alignment horizontal="center" vertical="center" wrapText="1"/>
    </xf>
    <xf numFmtId="14" fontId="8" fillId="0" borderId="21" xfId="0" applyNumberFormat="1" applyFont="1" applyBorder="1" applyAlignment="1">
      <alignment horizontal="center" vertical="center" wrapText="1"/>
    </xf>
    <xf numFmtId="0" fontId="5" fillId="0" borderId="21" xfId="0" applyFont="1" applyBorder="1" applyAlignment="1">
      <alignment horizontal="left" vertical="center" wrapText="1"/>
    </xf>
    <xf numFmtId="0" fontId="7" fillId="4" borderId="21" xfId="0" applyFont="1" applyFill="1" applyBorder="1" applyAlignment="1">
      <alignment horizontal="center" vertical="center" wrapText="1"/>
    </xf>
  </cellXfs>
  <cellStyles count="2">
    <cellStyle name="Millares [0]" xfId="1" builtinId="6"/>
    <cellStyle name="Normal" xfId="0" builtinId="0"/>
  </cellStyles>
  <dxfs count="26">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1260475</xdr:colOff>
      <xdr:row>0</xdr:row>
      <xdr:rowOff>42334</xdr:rowOff>
    </xdr:from>
    <xdr:to>
      <xdr:col>4</xdr:col>
      <xdr:colOff>1214437</xdr:colOff>
      <xdr:row>2</xdr:row>
      <xdr:rowOff>214313</xdr:rowOff>
    </xdr:to>
    <xdr:pic>
      <xdr:nvPicPr>
        <xdr:cNvPr id="2" name="Imagen 1">
          <a:extLst>
            <a:ext uri="{FF2B5EF4-FFF2-40B4-BE49-F238E27FC236}">
              <a16:creationId xmlns:a16="http://schemas.microsoft.com/office/drawing/2014/main" id="{CC4B27B7-61C7-4C41-9423-B47DFD095F02}"/>
            </a:ext>
          </a:extLst>
        </xdr:cNvPr>
        <xdr:cNvPicPr/>
      </xdr:nvPicPr>
      <xdr:blipFill>
        <a:blip xmlns:r="http://schemas.openxmlformats.org/officeDocument/2006/relationships" r:embed="rId1"/>
        <a:srcRect/>
        <a:stretch>
          <a:fillRect/>
        </a:stretch>
      </xdr:blipFill>
      <xdr:spPr>
        <a:xfrm>
          <a:off x="1808163" y="42334"/>
          <a:ext cx="2525712" cy="803010"/>
        </a:xfrm>
        <a:prstGeom prst="rect">
          <a:avLst/>
        </a:prstGeom>
        <a:noFill/>
        <a:ln>
          <a:noFill/>
          <a:prstDash/>
        </a:ln>
      </xdr:spPr>
    </xdr:pic>
    <xdr:clientData/>
  </xdr:twoCellAnchor>
  <xdr:twoCellAnchor>
    <xdr:from>
      <xdr:col>8</xdr:col>
      <xdr:colOff>11206</xdr:colOff>
      <xdr:row>4</xdr:row>
      <xdr:rowOff>28575</xdr:rowOff>
    </xdr:from>
    <xdr:to>
      <xdr:col>8</xdr:col>
      <xdr:colOff>11206</xdr:colOff>
      <xdr:row>5</xdr:row>
      <xdr:rowOff>0</xdr:rowOff>
    </xdr:to>
    <xdr:pic>
      <xdr:nvPicPr>
        <xdr:cNvPr id="3" name="Imagen 4">
          <a:extLst>
            <a:ext uri="{FF2B5EF4-FFF2-40B4-BE49-F238E27FC236}">
              <a16:creationId xmlns:a16="http://schemas.microsoft.com/office/drawing/2014/main" id="{80C09D8D-3756-443D-A68D-D3D3B5EC96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98081" y="1295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zulma%20gil\Dropbox\PC\Downloads\Matrices%202024\2.%20Corrupcion%202024\MIS3%20Generaci&#243;n%20T&#237;tulos%20Mineros%20Riesgos%20Corrupcion%20(002)%2007122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zulma%20gil\Dropbox\PC\Downloads\EVA%20Evaluaci&#243;n%20Control%20y%20Mejora%20R%20Corrupci&#243;n%20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zulma%20gil\Dropbox\PC\Downloads\Matrices%202024\2.%20Corrupcion%202024\MIS5%20Seguridad%20Mineraa%20RCorrupci&#243;n%20%20vigencia%20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52902445\AppData\Local\Microsoft\Windows\INetCache\Content.Outlook\9YT6M8FK\MIS5%20Seguridad%20Minera%20RCorrupcion%20Final%202023%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zulma%20gil\Dropbox\PC\Downloads\Matrices%202024\2.%20Corrupcion%202024\MIS7%20Atenci&#243;n%20Integral%20Grupos%20Inter&#233;s%20RCorrupci&#243;n%20Comunicaciones%20202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ANM%202023\RIESGOS\APO7%20Gestion%20Documental%20Riesgos%202023\APO7%20Gestion%20Documental%20Riesgos%20de%20Corrupci&#243;n%20Fina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zulma%20gil\Dropbox\PC\Downloads\Matrices%202024\2.%20Corrupcion%202024\APO1%20Adquisicion%20Bienes%20y%20Servicios%20Riesgos%20Corrupci&#243;n%202024_V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zulma%20gil\Dropbox\PC\Downloads\Matrices%202024\2.%20Corrupcion%202024\APO6%20Gesti&#243;n%20Jur&#237;dica%20Riesgos%20Corrupci&#243;n%20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zulma%20gil\Dropbox\PC\Downloads\Matrices%202024\2.%20Corrupcion%202024\MIS1%20Delimitaci&#243;n%20Promoci&#243;n%20RCorrupcion%202024%20%20Final%20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zulma%20gil\Dropbox\PC\Downloads\Matrices%202024\2.%20Corrupcion%202024\MIS2%20Gesti&#243;n%20Inversi&#243;n%20Minera%20Riesgos%20Corrupci&#243;n%202023%20Final%20V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zulma%20gil\Dropbox\PC\Downloads\MIS1%20Delimitacion%20Fomento%20Riesgos%20Corrupcion%20Fomento%20Final%20202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13">
          <cell r="C113" t="str">
            <v>CONSRC0012</v>
          </cell>
          <cell r="D113" t="str">
            <v>Autorizaciones, aprobaciones y títulos, sin el lleno de requisitos</v>
          </cell>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MIS3RC0001</v>
          </cell>
          <cell r="D153" t="str">
            <v>Incidencia en la  decisión de si se otorga o rechaza el contrato de concesión y/o solicitudes de formalización y legalización para beneficio propio o de un tercero</v>
          </cell>
          <cell r="E153" t="str">
            <v>Favorecimiento de intereses privados sobre responsabilidades disciplinarias fuera de derecho</v>
          </cell>
          <cell r="F153">
            <v>1</v>
          </cell>
          <cell r="G153">
            <v>1</v>
          </cell>
          <cell r="H153" t="str">
            <v>Catastrófico</v>
          </cell>
          <cell r="I153">
            <v>0.56000000000000005</v>
          </cell>
          <cell r="J153">
            <v>0.56000000000000005</v>
          </cell>
          <cell r="K153" t="str">
            <v>Moderado</v>
          </cell>
          <cell r="L153" t="str">
            <v>Extremo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v>0</v>
          </cell>
          <cell r="D156">
            <v>0</v>
          </cell>
          <cell r="E156"/>
          <cell r="F156">
            <v>0</v>
          </cell>
          <cell r="G156">
            <v>0</v>
          </cell>
          <cell r="H156" t="str">
            <v>Leve</v>
          </cell>
          <cell r="I156">
            <v>0</v>
          </cell>
          <cell r="J156">
            <v>0</v>
          </cell>
          <cell r="K156" t="str">
            <v>Leve</v>
          </cell>
          <cell r="L156" t="str">
            <v>Bajo</v>
          </cell>
          <cell r="M156" t="str">
            <v>Bajo</v>
          </cell>
        </row>
        <row r="157">
          <cell r="C157"/>
          <cell r="D157"/>
          <cell r="E157"/>
          <cell r="F157">
            <v>0</v>
          </cell>
          <cell r="G157"/>
          <cell r="H157"/>
          <cell r="I157">
            <v>0</v>
          </cell>
          <cell r="J157"/>
          <cell r="K157"/>
          <cell r="L157"/>
          <cell r="M157"/>
        </row>
        <row r="158">
          <cell r="C158"/>
          <cell r="D158"/>
          <cell r="E158"/>
          <cell r="F158">
            <v>0</v>
          </cell>
          <cell r="G158"/>
          <cell r="H158"/>
          <cell r="I158">
            <v>0</v>
          </cell>
          <cell r="J158"/>
          <cell r="K158"/>
          <cell r="L158"/>
          <cell r="M158"/>
        </row>
        <row r="159">
          <cell r="C159">
            <v>0</v>
          </cell>
          <cell r="D159">
            <v>0</v>
          </cell>
          <cell r="E159"/>
          <cell r="F159">
            <v>0</v>
          </cell>
          <cell r="G159">
            <v>0</v>
          </cell>
          <cell r="H159" t="str">
            <v>Leve</v>
          </cell>
          <cell r="I159">
            <v>0</v>
          </cell>
          <cell r="J159">
            <v>0</v>
          </cell>
          <cell r="K159" t="str">
            <v>Leve</v>
          </cell>
          <cell r="L159" t="str">
            <v>Bajo</v>
          </cell>
          <cell r="M159" t="str">
            <v>Bajo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cell r="D162"/>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84">
          <cell r="C84" t="str">
            <v>CONSRC0001</v>
          </cell>
          <cell r="D84" t="str">
            <v>Afectar al grupo de funcionarios del proceso, afectar el cumplimiento de metas y objetivos de la dependencia, sfectar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o servicios o los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v>
          </cell>
        </row>
      </sheetData>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cell r="R9"/>
        </row>
        <row r="10">
          <cell r="Q10" t="str">
            <v>CAURC0036</v>
          </cell>
          <cell r="R10" t="str">
            <v>Contacto con el beneficiario del titulo minero, ingenieros y técnicos asignados a las visitas donde se generen espacios de persuasión sobre decisiones de la Entidad para beneficio mutuo.</v>
          </cell>
        </row>
        <row r="11">
          <cell r="Q11" t="str">
            <v>CAURC0081</v>
          </cell>
          <cell r="R11" t="str">
            <v>Propuestas por parte de los servidores de la ANM hacia los titulares mineros para generar informes de visita que no cumplen con la norma buscando un interés económico</v>
          </cell>
        </row>
        <row r="12">
          <cell r="Q12"/>
          <cell r="R12"/>
        </row>
        <row r="13">
          <cell r="Q13"/>
          <cell r="R13"/>
        </row>
        <row r="14">
          <cell r="Q14" t="str">
            <v>CAURC0050</v>
          </cell>
          <cell r="R14" t="str">
            <v>Debilidades en los controles de seguridad en las ESSM que permitan sacar equipos sin autorización.</v>
          </cell>
        </row>
        <row r="15">
          <cell r="Q15"/>
          <cell r="R15"/>
        </row>
        <row r="16">
          <cell r="Q16" t="str">
            <v>CAURC0037</v>
          </cell>
          <cell r="R16" t="str">
            <v>Contacto entre el titular, beneficiario o solicitante y el equipo investigador, donde se generen oportunidades de persuasión sobre los resultados de la investigación</v>
          </cell>
        </row>
        <row r="44">
          <cell r="C44" t="str">
            <v>MIS5RC0001</v>
          </cell>
          <cell r="D44" t="str">
            <v>Informe técnico de la visita de cumplimiento de condiciones de seguridad de una mina, sin que se cumpla o se obvie la normativa vigente para beneficio propio o de un tercero</v>
          </cell>
          <cell r="E44" t="str">
            <v xml:space="preserve">Desprotección de derechos ciudadanos </v>
          </cell>
          <cell r="F44">
            <v>1</v>
          </cell>
          <cell r="G44">
            <v>1</v>
          </cell>
          <cell r="H44" t="str">
            <v>Catastrófico</v>
          </cell>
          <cell r="I44">
            <v>0.52499999999999991</v>
          </cell>
          <cell r="J44">
            <v>0.61249999999999993</v>
          </cell>
          <cell r="K44" t="str">
            <v>Mayor</v>
          </cell>
          <cell r="L44" t="str">
            <v>Extremo</v>
          </cell>
          <cell r="M44" t="str">
            <v>Alto</v>
          </cell>
        </row>
        <row r="45">
          <cell r="C45"/>
          <cell r="D45"/>
          <cell r="E45" t="str">
            <v>Favorecimiento de intereses privados</v>
          </cell>
          <cell r="F45">
            <v>1</v>
          </cell>
          <cell r="G45"/>
          <cell r="H45"/>
          <cell r="I45">
            <v>0.7</v>
          </cell>
          <cell r="J45"/>
          <cell r="K45"/>
          <cell r="L45"/>
          <cell r="M45"/>
        </row>
        <row r="46">
          <cell r="C46"/>
          <cell r="D46"/>
          <cell r="E46"/>
          <cell r="F46">
            <v>0</v>
          </cell>
          <cell r="G46"/>
          <cell r="H46"/>
          <cell r="I46">
            <v>0</v>
          </cell>
          <cell r="J46"/>
          <cell r="K46"/>
          <cell r="L46"/>
          <cell r="M46"/>
        </row>
        <row r="47">
          <cell r="C47" t="str">
            <v>MIS5RC0002</v>
          </cell>
          <cell r="D47" t="str">
            <v>Disposición inadecuada y extracción de equipos para atención de emergencias sin autorización institucional para beneficio propio o de un tercero</v>
          </cell>
          <cell r="E47" t="str">
            <v xml:space="preserve">Desprotección de derechos ciudadanos </v>
          </cell>
          <cell r="F47">
            <v>1</v>
          </cell>
          <cell r="G47">
            <v>1</v>
          </cell>
          <cell r="H47" t="str">
            <v>Catastrófico</v>
          </cell>
          <cell r="I47">
            <v>0.52499999999999991</v>
          </cell>
          <cell r="J47">
            <v>0.61249999999999993</v>
          </cell>
          <cell r="K47" t="str">
            <v>Mayor</v>
          </cell>
          <cell r="L47" t="str">
            <v>Extremo</v>
          </cell>
          <cell r="M47" t="str">
            <v>Alto</v>
          </cell>
        </row>
        <row r="48">
          <cell r="C48"/>
          <cell r="D48"/>
          <cell r="E48" t="str">
            <v>Favorecimiento de intereses privados</v>
          </cell>
          <cell r="F48">
            <v>1</v>
          </cell>
          <cell r="G48"/>
          <cell r="H48"/>
          <cell r="I48">
            <v>0.7</v>
          </cell>
          <cell r="J48"/>
          <cell r="K48"/>
          <cell r="L48"/>
          <cell r="M48"/>
        </row>
        <row r="49">
          <cell r="C49"/>
          <cell r="D49"/>
          <cell r="E49"/>
          <cell r="F49">
            <v>0</v>
          </cell>
          <cell r="G49"/>
          <cell r="H49"/>
          <cell r="I49">
            <v>0</v>
          </cell>
          <cell r="J49"/>
          <cell r="K49"/>
          <cell r="L49"/>
          <cell r="M49"/>
        </row>
      </sheetData>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34">
          <cell r="C34" t="str">
            <v>CONSRC0015</v>
          </cell>
          <cell r="D34" t="str">
            <v xml:space="preserve">Desprotección de derechos ciudadanos </v>
          </cell>
        </row>
        <row r="35">
          <cell r="C35"/>
          <cell r="D35"/>
        </row>
        <row r="36">
          <cell r="C36"/>
          <cell r="D36"/>
        </row>
        <row r="37">
          <cell r="C37" t="str">
            <v>CONSRC0013</v>
          </cell>
          <cell r="D37" t="str">
            <v>Favorecimiento de intereses privados</v>
          </cell>
        </row>
        <row r="38">
          <cell r="C38"/>
          <cell r="D38"/>
        </row>
        <row r="39">
          <cell r="C39"/>
          <cell r="D39"/>
        </row>
      </sheetData>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cell r="R9"/>
        </row>
        <row r="10">
          <cell r="Q10"/>
          <cell r="R10"/>
        </row>
        <row r="11">
          <cell r="Q11"/>
          <cell r="R11"/>
        </row>
        <row r="12">
          <cell r="Q12" t="str">
            <v>CAURC0044</v>
          </cell>
          <cell r="R12" t="str">
            <v>Aceptación de dadivas de terceros para favorecer el tramite o servicio</v>
          </cell>
        </row>
        <row r="13">
          <cell r="Q13"/>
          <cell r="R13"/>
        </row>
        <row r="14">
          <cell r="Q14" t="str">
            <v>CAURC0045</v>
          </cell>
          <cell r="R14" t="str">
            <v>Incumplimiento de las políticas de conflicto de interés</v>
          </cell>
        </row>
        <row r="15">
          <cell r="Q15" t="str">
            <v>CAURC0046</v>
          </cell>
          <cell r="R15" t="str">
            <v>Manipulación de cifras y datos en la elaboración de los informes de PQRSD</v>
          </cell>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45">
          <cell r="Q45"/>
          <cell r="R45"/>
        </row>
        <row r="46">
          <cell r="Q46"/>
          <cell r="R46"/>
        </row>
        <row r="47">
          <cell r="Q47"/>
          <cell r="R47"/>
        </row>
        <row r="116">
          <cell r="C116" t="str">
            <v>CONSRC0015</v>
          </cell>
          <cell r="D116" t="str">
            <v xml:space="preserve">Desprotección de derechos ciudadanos </v>
          </cell>
        </row>
        <row r="117">
          <cell r="C117"/>
          <cell r="D117"/>
        </row>
        <row r="118">
          <cell r="C118"/>
          <cell r="D118"/>
        </row>
        <row r="119">
          <cell r="C119" t="str">
            <v>CONSRC0017</v>
          </cell>
          <cell r="D119" t="str">
            <v>Desconocimiento o reconocimiento de derechos sin justificación legal</v>
          </cell>
        </row>
        <row r="120">
          <cell r="C120"/>
          <cell r="D120"/>
        </row>
        <row r="121">
          <cell r="C121"/>
          <cell r="D121"/>
        </row>
        <row r="122">
          <cell r="C122" t="str">
            <v>CONSRC0001</v>
          </cell>
          <cell r="D122" t="str">
            <v>Afectación de la imagen institucional de la ANM</v>
          </cell>
        </row>
        <row r="123">
          <cell r="C123"/>
          <cell r="D123"/>
        </row>
        <row r="124">
          <cell r="C124"/>
          <cell r="D124"/>
        </row>
        <row r="125">
          <cell r="C125" t="str">
            <v>CONSRC0004</v>
          </cell>
          <cell r="D125" t="str">
            <v>Acciones judiciales en contra de la Entidad</v>
          </cell>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49">
          <cell r="C149"/>
          <cell r="D149"/>
        </row>
        <row r="150">
          <cell r="C150"/>
          <cell r="D150"/>
        </row>
        <row r="151">
          <cell r="C151"/>
          <cell r="D151"/>
        </row>
        <row r="156">
          <cell r="C156" t="str">
            <v>MIS7RC0001</v>
          </cell>
          <cell r="D156" t="str">
            <v xml:space="preserve">Favorecimiento o dilación en la gestión de un trámite y servicio para beneficio propio o de un tercero </v>
          </cell>
          <cell r="E156" t="str">
            <v xml:space="preserve">Desprotección de derechos ciudadanos </v>
          </cell>
          <cell r="F156">
            <v>1</v>
          </cell>
          <cell r="G156">
            <v>0.93333333333333324</v>
          </cell>
          <cell r="H156" t="str">
            <v>Catastrófico</v>
          </cell>
          <cell r="I156">
            <v>0.34299999999999997</v>
          </cell>
          <cell r="J156">
            <v>0.501</v>
          </cell>
          <cell r="K156" t="str">
            <v>Moderado</v>
          </cell>
          <cell r="L156" t="str">
            <v>Extremo</v>
          </cell>
          <cell r="M156" t="str">
            <v>Moderado</v>
          </cell>
        </row>
        <row r="157">
          <cell r="C157"/>
          <cell r="D157"/>
          <cell r="E157" t="str">
            <v>Desconocimiento o reconocimiento de derechos sin justificación legal</v>
          </cell>
          <cell r="F157">
            <v>1</v>
          </cell>
          <cell r="G157"/>
          <cell r="H157"/>
          <cell r="I157">
            <v>0.6</v>
          </cell>
          <cell r="J157"/>
          <cell r="K157"/>
          <cell r="L157"/>
          <cell r="M157"/>
        </row>
        <row r="158">
          <cell r="C158"/>
          <cell r="D158"/>
          <cell r="E158" t="str">
            <v>Acciones judiciales en contra de la Entidad</v>
          </cell>
          <cell r="F158">
            <v>0.8</v>
          </cell>
          <cell r="G158"/>
          <cell r="H158"/>
          <cell r="I158">
            <v>0.56000000000000005</v>
          </cell>
          <cell r="J158"/>
          <cell r="K158"/>
          <cell r="L158"/>
          <cell r="M158"/>
        </row>
        <row r="159">
          <cell r="C159" t="str">
            <v>MIS7RC0002</v>
          </cell>
          <cell r="D159" t="str">
            <v>Alteración de información sobre los resultados de la gestión adelantada a las PQRSD de la Entidad para favorecer un interés interno.</v>
          </cell>
          <cell r="E159" t="str">
            <v>Afectación de la imagen institucional de la ANM</v>
          </cell>
          <cell r="F159">
            <v>0.8</v>
          </cell>
          <cell r="G159">
            <v>0.8</v>
          </cell>
          <cell r="H159" t="str">
            <v>Mayor</v>
          </cell>
          <cell r="I159">
            <v>0.56000000000000005</v>
          </cell>
          <cell r="J159">
            <v>0.56000000000000005</v>
          </cell>
          <cell r="K159" t="str">
            <v>Moderado</v>
          </cell>
          <cell r="L159" t="str">
            <v>Alto</v>
          </cell>
          <cell r="M159" t="str">
            <v>Moderado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cell r="D162"/>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row r="189">
          <cell r="C189"/>
          <cell r="D189"/>
          <cell r="E189"/>
          <cell r="F189">
            <v>0</v>
          </cell>
          <cell r="G189">
            <v>0</v>
          </cell>
          <cell r="H189" t="str">
            <v>Leve</v>
          </cell>
          <cell r="I189">
            <v>0</v>
          </cell>
          <cell r="J189">
            <v>0</v>
          </cell>
          <cell r="K189" t="str">
            <v>Leve</v>
          </cell>
          <cell r="L189" t="str">
            <v>Bajo</v>
          </cell>
          <cell r="M189" t="str">
            <v>Bajo</v>
          </cell>
        </row>
        <row r="190">
          <cell r="C190"/>
          <cell r="D190"/>
          <cell r="E190"/>
          <cell r="F190">
            <v>0</v>
          </cell>
          <cell r="G190"/>
          <cell r="H190"/>
          <cell r="I190">
            <v>0</v>
          </cell>
          <cell r="J190"/>
          <cell r="K190"/>
          <cell r="L190"/>
          <cell r="M190"/>
        </row>
        <row r="191">
          <cell r="C191"/>
          <cell r="D191"/>
          <cell r="E191"/>
          <cell r="F191">
            <v>0</v>
          </cell>
          <cell r="G191"/>
          <cell r="H191"/>
          <cell r="I191">
            <v>0</v>
          </cell>
          <cell r="J191"/>
          <cell r="K191"/>
          <cell r="L191"/>
          <cell r="M191"/>
        </row>
      </sheetData>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efreshError="1">
        <row r="9">
          <cell r="Q9" t="str">
            <v>NA</v>
          </cell>
          <cell r="R9"/>
        </row>
        <row r="10">
          <cell r="Q10"/>
          <cell r="R10"/>
        </row>
        <row r="11">
          <cell r="Q11"/>
          <cell r="R11"/>
        </row>
        <row r="12">
          <cell r="Q12" t="str">
            <v>CAURC0120</v>
          </cell>
          <cell r="R12" t="str">
            <v>Debilidades en la revisión y aprobación de los documentos previos del proceso de contratación</v>
          </cell>
        </row>
        <row r="13">
          <cell r="Q13"/>
          <cell r="R13"/>
        </row>
        <row r="14">
          <cell r="Q14"/>
          <cell r="R14"/>
        </row>
        <row r="15">
          <cell r="Q15" t="str">
            <v>CAURC0104</v>
          </cell>
          <cell r="R15" t="str">
            <v>Alteración de las TRD sin la aprobación y validación requerida</v>
          </cell>
        </row>
        <row r="16">
          <cell r="Q16"/>
          <cell r="R16"/>
        </row>
        <row r="17">
          <cell r="Q17"/>
          <cell r="R17"/>
        </row>
        <row r="18">
          <cell r="Q18" t="str">
            <v>CAURC0105</v>
          </cell>
          <cell r="R18" t="str">
            <v>Desorganización de documentación en archivos de gestión</v>
          </cell>
        </row>
        <row r="19">
          <cell r="Q19"/>
          <cell r="R19"/>
        </row>
        <row r="20">
          <cell r="Q20"/>
          <cell r="R20"/>
        </row>
        <row r="21">
          <cell r="Q21" t="str">
            <v>CAURC0109</v>
          </cell>
          <cell r="R21" t="str">
            <v>Falta de personal técnico de archivo para verificar que los documentos y expedientes se reciban en las condiciones en que fueron prestados</v>
          </cell>
        </row>
        <row r="22">
          <cell r="Q22" t="str">
            <v>CAURC0110</v>
          </cell>
          <cell r="R22" t="str">
            <v>Fallas/desconocimiento de seguridad en el archivo central que permitan el ingreso de personas no autorizadas</v>
          </cell>
        </row>
        <row r="23">
          <cell r="Q23"/>
          <cell r="R23"/>
        </row>
        <row r="24">
          <cell r="Q24" t="str">
            <v>CAURC0112</v>
          </cell>
          <cell r="R24" t="str">
            <v>Desconocimiento o inaplicación del procedimiento de eliminación documental</v>
          </cell>
        </row>
        <row r="25">
          <cell r="Q25"/>
          <cell r="R25"/>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113">
          <cell r="C113" t="str">
            <v>CONSRC0010</v>
          </cell>
          <cell r="D113" t="str">
            <v>Pérdida de recursos públicos</v>
          </cell>
        </row>
        <row r="114">
          <cell r="C114"/>
          <cell r="D114"/>
        </row>
        <row r="115">
          <cell r="C115"/>
          <cell r="D115"/>
        </row>
        <row r="116">
          <cell r="C116" t="str">
            <v>CONSRC0014</v>
          </cell>
          <cell r="D116" t="str">
            <v>Permisos o autorizaciones indebidas</v>
          </cell>
        </row>
        <row r="117">
          <cell r="C117"/>
          <cell r="D117"/>
        </row>
        <row r="118">
          <cell r="C118"/>
          <cell r="D118"/>
        </row>
        <row r="119">
          <cell r="C119" t="str">
            <v>CONSRC0015</v>
          </cell>
          <cell r="D119" t="str">
            <v>Desprotección de derechos ciudadanos</v>
          </cell>
        </row>
        <row r="120">
          <cell r="C120"/>
          <cell r="D120"/>
        </row>
        <row r="121">
          <cell r="C121"/>
          <cell r="D121"/>
        </row>
        <row r="122">
          <cell r="C122" t="str">
            <v>CONSRC0013</v>
          </cell>
          <cell r="D122" t="str">
            <v>Favorecimiento de intereses privados</v>
          </cell>
        </row>
        <row r="123">
          <cell r="C123"/>
          <cell r="D123"/>
        </row>
        <row r="124">
          <cell r="C124"/>
          <cell r="D124"/>
        </row>
        <row r="125">
          <cell r="C125" t="str">
            <v>CONSRC0002</v>
          </cell>
          <cell r="D125" t="str">
            <v>Conflicto de intereses</v>
          </cell>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50">
          <cell r="C150" t="str">
            <v>APO7RC0001</v>
          </cell>
          <cell r="D150" t="str">
            <v>Indebida contratación en materia de saneamiento ambiental para beneficio propio de un tercero</v>
          </cell>
          <cell r="E150" t="str">
            <v>Favorecimiento de intereses privados</v>
          </cell>
          <cell r="F150">
            <v>0.8</v>
          </cell>
          <cell r="G150">
            <v>0.8</v>
          </cell>
          <cell r="H150" t="str">
            <v>Mayor</v>
          </cell>
          <cell r="I150">
            <v>0.39200000000000002</v>
          </cell>
          <cell r="J150">
            <v>0.47600000000000003</v>
          </cell>
          <cell r="K150" t="str">
            <v>Moderado</v>
          </cell>
          <cell r="L150" t="str">
            <v>Alto</v>
          </cell>
          <cell r="M150" t="str">
            <v>Moderado</v>
          </cell>
        </row>
        <row r="151">
          <cell r="C151"/>
          <cell r="D151"/>
          <cell r="E151" t="str">
            <v>Pérdida de recursos públicos</v>
          </cell>
          <cell r="F151">
            <v>0.8</v>
          </cell>
          <cell r="G151"/>
          <cell r="H151"/>
          <cell r="I151">
            <v>0.56000000000000005</v>
          </cell>
          <cell r="J151"/>
          <cell r="K151"/>
          <cell r="L151"/>
          <cell r="M151"/>
        </row>
        <row r="152">
          <cell r="C152"/>
          <cell r="D152"/>
          <cell r="E152"/>
          <cell r="F152">
            <v>0</v>
          </cell>
          <cell r="G152"/>
          <cell r="H152"/>
          <cell r="I152">
            <v>0</v>
          </cell>
          <cell r="J152"/>
          <cell r="K152"/>
          <cell r="L152"/>
          <cell r="M152"/>
        </row>
        <row r="153">
          <cell r="C153" t="str">
            <v>APO7RC0002</v>
          </cell>
          <cell r="D153" t="str">
            <v>Modificación de la disposición final de los documentos en las series de la TRD para beneficio propio o de un tercero.</v>
          </cell>
          <cell r="E153" t="str">
            <v>Conflicto de intereses</v>
          </cell>
          <cell r="F153">
            <v>0.8</v>
          </cell>
          <cell r="G153">
            <v>0.8</v>
          </cell>
          <cell r="H153" t="str">
            <v>Mayor</v>
          </cell>
          <cell r="I153">
            <v>0.56000000000000005</v>
          </cell>
          <cell r="J153">
            <v>0.56000000000000005</v>
          </cell>
          <cell r="K153" t="str">
            <v>Moderado</v>
          </cell>
          <cell r="L153" t="str">
            <v>Alto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t="str">
            <v>APO7RC0003</v>
          </cell>
          <cell r="D156" t="str">
            <v>Ocultamiento de información sobre documentos perdidos o alterados en los archivos de gestión para beneficio propio o de un tercero</v>
          </cell>
          <cell r="E156" t="str">
            <v>Desprotección de derechos ciudadanos</v>
          </cell>
          <cell r="F156">
            <v>0.8</v>
          </cell>
          <cell r="G156">
            <v>0.8</v>
          </cell>
          <cell r="H156" t="str">
            <v>Mayor</v>
          </cell>
          <cell r="I156">
            <v>0.39200000000000002</v>
          </cell>
          <cell r="J156">
            <v>0.39200000000000002</v>
          </cell>
          <cell r="K156" t="str">
            <v>Menor</v>
          </cell>
          <cell r="L156" t="str">
            <v>Alto</v>
          </cell>
          <cell r="M156" t="str">
            <v>Moderado</v>
          </cell>
        </row>
        <row r="157">
          <cell r="C157"/>
          <cell r="D157"/>
          <cell r="E157"/>
          <cell r="F157">
            <v>0</v>
          </cell>
          <cell r="G157"/>
          <cell r="H157"/>
          <cell r="I157">
            <v>0</v>
          </cell>
          <cell r="J157"/>
          <cell r="K157"/>
          <cell r="L157"/>
          <cell r="M157"/>
        </row>
        <row r="158">
          <cell r="C158"/>
          <cell r="D158"/>
          <cell r="E158"/>
          <cell r="F158">
            <v>0</v>
          </cell>
          <cell r="G158"/>
          <cell r="H158"/>
          <cell r="I158">
            <v>0</v>
          </cell>
          <cell r="J158"/>
          <cell r="K158"/>
          <cell r="L158"/>
          <cell r="M158"/>
        </row>
        <row r="159">
          <cell r="C159" t="str">
            <v>APO7RC0004</v>
          </cell>
          <cell r="D159" t="str">
            <v>Inadvertir pérdida de la integridad en la devolución de expedientes y documentos al archivo central o dar acceso a la información incumpliendo los lineamientos sobre reserva o clasificación</v>
          </cell>
          <cell r="E159" t="str">
            <v>Favorecimiento de intereses privados</v>
          </cell>
          <cell r="F159">
            <v>0.8</v>
          </cell>
          <cell r="G159">
            <v>0.8</v>
          </cell>
          <cell r="H159" t="str">
            <v>Mayor</v>
          </cell>
          <cell r="I159">
            <v>0.39200000000000002</v>
          </cell>
          <cell r="J159">
            <v>0.39200000000000002</v>
          </cell>
          <cell r="K159" t="str">
            <v>Menor</v>
          </cell>
          <cell r="L159" t="str">
            <v>Alto</v>
          </cell>
          <cell r="M159" t="str">
            <v>Moderado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t="str">
            <v>APO7RC0005</v>
          </cell>
          <cell r="D162" t="str">
            <v>Eliminación documental de información que no debe ser eliminada para beneficio propio o de un tercero</v>
          </cell>
          <cell r="E162" t="str">
            <v>Permisos o autorizaciones indebidas</v>
          </cell>
          <cell r="F162">
            <v>0.8</v>
          </cell>
          <cell r="G162">
            <v>0.8</v>
          </cell>
          <cell r="H162" t="str">
            <v>Mayor</v>
          </cell>
          <cell r="I162">
            <v>0.56000000000000005</v>
          </cell>
          <cell r="J162">
            <v>0.56000000000000005</v>
          </cell>
          <cell r="K162" t="str">
            <v>Moderado</v>
          </cell>
          <cell r="L162" t="str">
            <v>Alto</v>
          </cell>
          <cell r="M162" t="str">
            <v>Moderado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t="str">
            <v>CAURC0051</v>
          </cell>
          <cell r="R9" t="str">
            <v>Fallas en la revisión del proyecto PAA de cada vigencia y cada una de sus modificaciones</v>
          </cell>
        </row>
        <row r="10">
          <cell r="Q10"/>
          <cell r="R10"/>
        </row>
        <row r="11">
          <cell r="Q11"/>
          <cell r="R11"/>
        </row>
        <row r="12">
          <cell r="Q12" t="str">
            <v>CAURC0052</v>
          </cell>
          <cell r="R12" t="str">
            <v>Análisis equivocado frente al tipo de proceso contractual adelantado.</v>
          </cell>
        </row>
        <row r="13">
          <cell r="Q13" t="str">
            <v>CAURC0053</v>
          </cell>
          <cell r="R13" t="str">
            <v>Verificación inadecuada del objeto integral de la contratación a realizar.</v>
          </cell>
        </row>
        <row r="14">
          <cell r="Q14"/>
          <cell r="R14"/>
        </row>
        <row r="15">
          <cell r="Q15" t="str">
            <v>CAURC0055</v>
          </cell>
          <cell r="R15" t="str">
            <v>Fallas en la verificación de las especificaciones a contratar</v>
          </cell>
        </row>
        <row r="16">
          <cell r="Q16" t="str">
            <v>CAURC0051</v>
          </cell>
          <cell r="R16" t="str">
            <v xml:space="preserve">Inadecuada estructuración en cuanto análisis del sector y estudios de mercado. </v>
          </cell>
        </row>
        <row r="17">
          <cell r="Q17" t="str">
            <v>CAURC0050</v>
          </cell>
          <cell r="R17" t="str">
            <v>Inadecuada verificación de los requisitos establecidos en el estudio previo</v>
          </cell>
        </row>
        <row r="18">
          <cell r="Q18" t="str">
            <v>CAURC0049</v>
          </cell>
          <cell r="R18" t="str">
            <v>Presión en los tiempos de contratación para acelerar procesos.</v>
          </cell>
        </row>
        <row r="19">
          <cell r="Q19" t="str">
            <v>CAURC0055</v>
          </cell>
          <cell r="R19" t="str">
            <v>Fallas en la verificación de la adecuada implementación del procedimiento contractual</v>
          </cell>
        </row>
        <row r="20">
          <cell r="Q20"/>
          <cell r="R20"/>
        </row>
        <row r="21">
          <cell r="Q21" t="str">
            <v>CAURC0058</v>
          </cell>
          <cell r="R21" t="str">
            <v xml:space="preserve">Análisis sesgado de los hechos materia de incumplimiento </v>
          </cell>
        </row>
        <row r="22">
          <cell r="Q22" t="str">
            <v>CAURC0057</v>
          </cell>
          <cell r="R22" t="str">
            <v>Inadecuado seguimiento al desarrollo de la supervisión por parte del superior jerárquico</v>
          </cell>
        </row>
        <row r="23">
          <cell r="Q23"/>
          <cell r="R23"/>
        </row>
        <row r="24">
          <cell r="Q24" t="str">
            <v>CAURC0059</v>
          </cell>
          <cell r="R24" t="str">
            <v xml:space="preserve">Estructuración de la liquidación de manera superficial </v>
          </cell>
        </row>
        <row r="25">
          <cell r="Q25" t="str">
            <v>CAURC0060</v>
          </cell>
          <cell r="R25" t="str">
            <v xml:space="preserve">Demora injustificada del borrador del acta de liquidación </v>
          </cell>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83">
          <cell r="C83" t="str">
            <v>CONSRC0020</v>
          </cell>
          <cell r="D83" t="str">
            <v>Favorecimiento de intereses privados por violación del principio de transparencia y debido proceso</v>
          </cell>
        </row>
        <row r="84">
          <cell r="C84"/>
          <cell r="D84"/>
        </row>
        <row r="85">
          <cell r="C85"/>
          <cell r="D85"/>
        </row>
        <row r="86">
          <cell r="C86" t="str">
            <v>CONSRC0021</v>
          </cell>
          <cell r="D86" t="str">
            <v>Pérdida de recursos públicos y/o incumplimiento de metas por inadecuada ejecución y/o seguimiento a la ejecución del contrato</v>
          </cell>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1">
          <cell r="C101"/>
          <cell r="D101"/>
        </row>
        <row r="102">
          <cell r="C102"/>
          <cell r="D102"/>
        </row>
        <row r="103">
          <cell r="C103"/>
          <cell r="D103"/>
        </row>
        <row r="104">
          <cell r="C104"/>
          <cell r="D104"/>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row r="115">
          <cell r="C115"/>
          <cell r="D115"/>
        </row>
        <row r="116">
          <cell r="C116"/>
          <cell r="D116"/>
        </row>
        <row r="117">
          <cell r="C117"/>
          <cell r="D117"/>
        </row>
        <row r="118">
          <cell r="C118"/>
          <cell r="D118"/>
        </row>
        <row r="123">
          <cell r="C123" t="str">
            <v>APO1RC0001</v>
          </cell>
          <cell r="D123" t="str">
            <v>Viabilizar procesos de selección con objetos contractuales que no son el resultado de la planeación y necesidades de la Entidad, o  donde los requisitos del contratista se orienten a un potencial proveedor para favorecer interés propios  o de terceros</v>
          </cell>
          <cell r="E123" t="str">
            <v>Pérdida de recursos públicos y/o incumplimiento de metas por inadecuada ejecución y/o seguimiento a la ejecución del contrato</v>
          </cell>
          <cell r="F123">
            <v>0.8</v>
          </cell>
          <cell r="G123">
            <v>0.8</v>
          </cell>
          <cell r="H123" t="str">
            <v>Mayor</v>
          </cell>
          <cell r="I123">
            <v>0.60000000000000009</v>
          </cell>
          <cell r="J123">
            <v>0.60000000000000009</v>
          </cell>
          <cell r="K123" t="str">
            <v>Moderado</v>
          </cell>
          <cell r="L123" t="str">
            <v>Alto</v>
          </cell>
          <cell r="M123" t="str">
            <v>Moderado</v>
          </cell>
        </row>
        <row r="124">
          <cell r="C124"/>
          <cell r="D124"/>
          <cell r="E124" t="str">
            <v>Favorecimiento de intereses privados por violación del principio de transparencia y debido proceso</v>
          </cell>
          <cell r="F124">
            <v>0.8</v>
          </cell>
          <cell r="G124"/>
          <cell r="H124"/>
          <cell r="I124">
            <v>0.60000000000000009</v>
          </cell>
          <cell r="J124"/>
          <cell r="K124"/>
          <cell r="L124"/>
          <cell r="M124"/>
        </row>
        <row r="125">
          <cell r="C125"/>
          <cell r="D125"/>
          <cell r="E125"/>
          <cell r="F125">
            <v>0</v>
          </cell>
          <cell r="G125"/>
          <cell r="H125"/>
          <cell r="I125">
            <v>0</v>
          </cell>
          <cell r="J125"/>
          <cell r="K125"/>
          <cell r="L125"/>
          <cell r="M125"/>
        </row>
        <row r="126">
          <cell r="C126" t="str">
            <v>APO1RC0002</v>
          </cell>
          <cell r="D126" t="str">
            <v>Viabilizar procesos de selección fraccionados que de ser considerados integralmente corresponden a una modalidad de contratación diferente para beneficio propio o de un tercero</v>
          </cell>
          <cell r="E126" t="str">
            <v>Pérdida de recursos públicos y/o incumplimiento de metas por inadecuada ejecución y/o seguimiento a la ejecución del contrato</v>
          </cell>
          <cell r="F126">
            <v>0.8</v>
          </cell>
          <cell r="G126">
            <v>0.8</v>
          </cell>
          <cell r="H126" t="str">
            <v>Mayor</v>
          </cell>
          <cell r="I126">
            <v>0.60000000000000009</v>
          </cell>
          <cell r="J126">
            <v>0.60000000000000009</v>
          </cell>
          <cell r="K126" t="str">
            <v>Moderado</v>
          </cell>
          <cell r="L126" t="str">
            <v>Alto</v>
          </cell>
          <cell r="M126" t="str">
            <v>Moderado</v>
          </cell>
        </row>
        <row r="127">
          <cell r="C127"/>
          <cell r="D127"/>
          <cell r="E127" t="str">
            <v>Favorecimiento de intereses privados por violación del principio de transparencia y debido proceso</v>
          </cell>
          <cell r="F127">
            <v>0.8</v>
          </cell>
          <cell r="G127"/>
          <cell r="H127"/>
          <cell r="I127">
            <v>0.60000000000000009</v>
          </cell>
          <cell r="J127"/>
          <cell r="K127"/>
          <cell r="L127"/>
          <cell r="M127"/>
        </row>
        <row r="128">
          <cell r="C128"/>
          <cell r="D128"/>
          <cell r="E128"/>
          <cell r="F128">
            <v>0</v>
          </cell>
          <cell r="G128"/>
          <cell r="H128"/>
          <cell r="I128">
            <v>0</v>
          </cell>
          <cell r="J128"/>
          <cell r="K128"/>
          <cell r="L128"/>
          <cell r="M128"/>
        </row>
        <row r="129">
          <cell r="C129" t="str">
            <v>APO1RC0003</v>
          </cell>
          <cell r="D129" t="str">
            <v>Trámite de selección y contratación sin el cumplimiento de los requisitos legales y las especificaciones a contratar para beneficio propio o de un tercero</v>
          </cell>
          <cell r="E129" t="str">
            <v>Favorecimiento de intereses privados por violación del principio de transparencia y debido proceso</v>
          </cell>
          <cell r="F129">
            <v>0.8</v>
          </cell>
          <cell r="G129">
            <v>0.8</v>
          </cell>
          <cell r="H129" t="str">
            <v>Mayor</v>
          </cell>
          <cell r="I129">
            <v>0.60000000000000009</v>
          </cell>
          <cell r="J129">
            <v>0.60000000000000009</v>
          </cell>
          <cell r="K129" t="str">
            <v>Moderado</v>
          </cell>
          <cell r="L129" t="str">
            <v>Alto</v>
          </cell>
          <cell r="M129" t="str">
            <v>Moderado</v>
          </cell>
        </row>
        <row r="130">
          <cell r="C130"/>
          <cell r="D130"/>
          <cell r="E130"/>
          <cell r="F130">
            <v>0</v>
          </cell>
          <cell r="G130"/>
          <cell r="H130"/>
          <cell r="I130">
            <v>0</v>
          </cell>
          <cell r="J130"/>
          <cell r="K130"/>
          <cell r="L130"/>
          <cell r="M130"/>
        </row>
        <row r="131">
          <cell r="C131"/>
          <cell r="D131"/>
          <cell r="E131"/>
          <cell r="F131">
            <v>0</v>
          </cell>
          <cell r="G131"/>
          <cell r="H131"/>
          <cell r="I131">
            <v>0</v>
          </cell>
          <cell r="J131"/>
          <cell r="K131"/>
          <cell r="L131"/>
          <cell r="M131"/>
        </row>
        <row r="132">
          <cell r="C132" t="str">
            <v>APO1RC0004</v>
          </cell>
          <cell r="D132" t="str">
            <v>Viabilizar procesos de contratación donde hay incoherencias entre la idoneidad esperada del contratista y el objeto contractual</v>
          </cell>
          <cell r="E132" t="str">
            <v>Favorecimiento de intereses privados por violación del principio de transparencia y debido proceso</v>
          </cell>
          <cell r="F132">
            <v>0.8</v>
          </cell>
          <cell r="G132">
            <v>0.8</v>
          </cell>
          <cell r="H132" t="str">
            <v>Mayor</v>
          </cell>
          <cell r="I132">
            <v>0.60000000000000009</v>
          </cell>
          <cell r="J132">
            <v>0.60000000000000009</v>
          </cell>
          <cell r="K132" t="str">
            <v>Moderado</v>
          </cell>
          <cell r="L132" t="str">
            <v>Alto</v>
          </cell>
          <cell r="M132" t="str">
            <v>Moderado</v>
          </cell>
        </row>
        <row r="133">
          <cell r="C133"/>
          <cell r="D133"/>
          <cell r="E133"/>
          <cell r="F133">
            <v>0</v>
          </cell>
          <cell r="G133"/>
          <cell r="H133"/>
          <cell r="I133">
            <v>0</v>
          </cell>
          <cell r="J133"/>
          <cell r="K133"/>
          <cell r="L133"/>
          <cell r="M133"/>
        </row>
        <row r="134">
          <cell r="C134"/>
          <cell r="D134"/>
          <cell r="E134"/>
          <cell r="F134">
            <v>0</v>
          </cell>
          <cell r="G134"/>
          <cell r="H134"/>
          <cell r="I134">
            <v>0</v>
          </cell>
          <cell r="J134"/>
          <cell r="K134"/>
          <cell r="L134"/>
          <cell r="M134"/>
        </row>
        <row r="135">
          <cell r="C135" t="str">
            <v>APO1RC0005</v>
          </cell>
          <cell r="D135" t="str">
            <v>Dilación del proceso sancionatorio o direccionamiento de la decisión para beneficio propio y del contratista</v>
          </cell>
          <cell r="E135" t="str">
            <v>Favorecimiento de intereses privados por violación del principio de transparencia y debido proceso</v>
          </cell>
          <cell r="F135">
            <v>0.8</v>
          </cell>
          <cell r="G135">
            <v>0.8</v>
          </cell>
          <cell r="H135" t="str">
            <v>Mayor</v>
          </cell>
          <cell r="I135">
            <v>0.60000000000000009</v>
          </cell>
          <cell r="J135">
            <v>0.60000000000000009</v>
          </cell>
          <cell r="K135" t="str">
            <v>Moderado</v>
          </cell>
          <cell r="L135" t="str">
            <v>Alto</v>
          </cell>
          <cell r="M135" t="str">
            <v>Moderado</v>
          </cell>
        </row>
        <row r="136">
          <cell r="C136"/>
          <cell r="D136"/>
          <cell r="E136"/>
          <cell r="F136">
            <v>0</v>
          </cell>
          <cell r="G136"/>
          <cell r="H136"/>
          <cell r="I136">
            <v>0</v>
          </cell>
          <cell r="J136"/>
          <cell r="K136"/>
          <cell r="L136"/>
          <cell r="M136"/>
        </row>
        <row r="137">
          <cell r="C137"/>
          <cell r="D137"/>
          <cell r="E137"/>
          <cell r="F137">
            <v>0</v>
          </cell>
          <cell r="G137"/>
          <cell r="H137"/>
          <cell r="I137">
            <v>0</v>
          </cell>
          <cell r="J137"/>
          <cell r="K137"/>
          <cell r="L137"/>
          <cell r="M137"/>
        </row>
        <row r="138">
          <cell r="C138" t="str">
            <v>APO1RC0006</v>
          </cell>
          <cell r="D138" t="str">
            <v>Aceleración o dilación del proceso de liquidación de contratos para beneficio de intereses privados</v>
          </cell>
          <cell r="E138" t="str">
            <v>Pérdida de recursos públicos y/o incumplimiento de metas por inadecuada ejecución y/o seguimiento a la ejecución del contrato</v>
          </cell>
          <cell r="F138">
            <v>0.8</v>
          </cell>
          <cell r="G138">
            <v>0.8</v>
          </cell>
          <cell r="H138" t="str">
            <v>Mayor</v>
          </cell>
          <cell r="I138">
            <v>0.60000000000000009</v>
          </cell>
          <cell r="J138">
            <v>0.60000000000000009</v>
          </cell>
          <cell r="K138" t="str">
            <v>Moderado</v>
          </cell>
          <cell r="L138" t="str">
            <v>Alto</v>
          </cell>
          <cell r="M138" t="str">
            <v>Moderado</v>
          </cell>
        </row>
        <row r="139">
          <cell r="C139"/>
          <cell r="D139"/>
          <cell r="E139" t="str">
            <v>Favorecimiento de intereses privados por violación del principio de transparencia y debido proceso</v>
          </cell>
          <cell r="F139">
            <v>0.8</v>
          </cell>
          <cell r="G139"/>
          <cell r="H139"/>
          <cell r="I139">
            <v>0.60000000000000009</v>
          </cell>
          <cell r="J139"/>
          <cell r="K139"/>
          <cell r="L139"/>
          <cell r="M139"/>
        </row>
        <row r="140">
          <cell r="C140"/>
          <cell r="D140"/>
          <cell r="E140"/>
          <cell r="F140">
            <v>0</v>
          </cell>
          <cell r="G140"/>
          <cell r="H140"/>
          <cell r="I140">
            <v>0</v>
          </cell>
          <cell r="J140"/>
          <cell r="K140"/>
          <cell r="L140"/>
          <cell r="M140"/>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13">
          <cell r="C113" t="str">
            <v>CONSRC0031</v>
          </cell>
          <cell r="D113" t="str">
            <v xml:space="preserve">Perdida de recursos públicos por la afectación de intereses que la Agencia Nacional de Minería pretende defender en el proceso Judicial y/o extra judicial </v>
          </cell>
        </row>
        <row r="114">
          <cell r="C114"/>
          <cell r="D114"/>
        </row>
        <row r="115">
          <cell r="C115"/>
          <cell r="D115"/>
        </row>
        <row r="116">
          <cell r="C116" t="str">
            <v>CONSRC0032</v>
          </cell>
          <cell r="D116" t="str">
            <v>Detrimento patrimonial de la Agencia Nacional de Minería por decisiones judiciales en firme o configuración de situaciones jurídicas adversas</v>
          </cell>
        </row>
        <row r="117">
          <cell r="C117"/>
          <cell r="D117"/>
        </row>
        <row r="118">
          <cell r="C118"/>
          <cell r="D118"/>
        </row>
        <row r="119">
          <cell r="C119" t="str">
            <v>CONSRC0033</v>
          </cell>
          <cell r="D119" t="str">
            <v>Acciones judiciales por falta de respuesta oportuna a solicitudes</v>
          </cell>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APO6RG0001</v>
          </cell>
          <cell r="D153" t="str">
            <v>Retrasar o agilizar un trámite para beneficio propio o de un tercero</v>
          </cell>
          <cell r="E153" t="str">
            <v>Acciones judiciales por falta de respuesta oportuna a solicitudes</v>
          </cell>
          <cell r="F153">
            <v>1</v>
          </cell>
          <cell r="G153">
            <v>1</v>
          </cell>
          <cell r="H153" t="str">
            <v>Catastrófico</v>
          </cell>
          <cell r="I153">
            <v>0.6</v>
          </cell>
          <cell r="J153">
            <v>0.6</v>
          </cell>
          <cell r="K153" t="str">
            <v>Moderado</v>
          </cell>
          <cell r="L153" t="str">
            <v>Extremo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t="str">
            <v>APO6RG0002</v>
          </cell>
          <cell r="D156" t="str">
            <v>Incidencia en los argumentos jurídicos de la situación demandada o permitir vencimiento de términos para favorecer a terceros</v>
          </cell>
          <cell r="E156" t="str">
            <v xml:space="preserve">Perdida de recursos públicos por la afectación de intereses que la Agencia Nacional de Minería pretende defender en el proceso Judicial y/o extra judicial </v>
          </cell>
          <cell r="F156">
            <v>1</v>
          </cell>
          <cell r="G156">
            <v>1</v>
          </cell>
          <cell r="H156" t="str">
            <v>Catastrófico</v>
          </cell>
          <cell r="I156">
            <v>0.7</v>
          </cell>
          <cell r="J156">
            <v>0.7</v>
          </cell>
          <cell r="K156" t="str">
            <v>Mayor</v>
          </cell>
          <cell r="L156" t="str">
            <v>Extremo</v>
          </cell>
          <cell r="M156" t="str">
            <v>Alto</v>
          </cell>
        </row>
        <row r="157">
          <cell r="C157"/>
          <cell r="D157"/>
          <cell r="E157"/>
          <cell r="F157">
            <v>0</v>
          </cell>
          <cell r="G157"/>
          <cell r="H157"/>
          <cell r="I157">
            <v>0</v>
          </cell>
          <cell r="J157"/>
          <cell r="K157"/>
          <cell r="L157"/>
          <cell r="M157"/>
        </row>
        <row r="158">
          <cell r="C158"/>
          <cell r="D158"/>
          <cell r="E158"/>
          <cell r="F158">
            <v>0</v>
          </cell>
          <cell r="G158"/>
          <cell r="H158"/>
          <cell r="I158">
            <v>0</v>
          </cell>
          <cell r="J158"/>
          <cell r="K158"/>
          <cell r="L158"/>
          <cell r="M158"/>
        </row>
        <row r="159">
          <cell r="C159" t="str">
            <v>APO6RG0003</v>
          </cell>
          <cell r="D159" t="str">
            <v>Liquidación de intereses por debajo del valor legal para beneficio de un tercero</v>
          </cell>
          <cell r="E159" t="str">
            <v>Detrimento patrimonial de la Agencia Nacional de Minería por decisiones judiciales en firme o configuración de situaciones jurídicas adversas</v>
          </cell>
          <cell r="F159">
            <v>1</v>
          </cell>
          <cell r="G159">
            <v>1</v>
          </cell>
          <cell r="H159" t="str">
            <v>Catastrófico</v>
          </cell>
          <cell r="I159">
            <v>0.7</v>
          </cell>
          <cell r="J159">
            <v>0.7</v>
          </cell>
          <cell r="K159" t="str">
            <v>Mayor</v>
          </cell>
          <cell r="L159" t="str">
            <v>Extremo</v>
          </cell>
          <cell r="M159" t="str">
            <v>Alto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t="str">
            <v>APO6RG0004</v>
          </cell>
          <cell r="D162" t="str">
            <v>Dilación del proceso de cobro para incidir en su prescripción o inoportunidad en decretar medidas cautelares promoviendo la posible insolvencia del deudor para beneficio propio o de un tercero</v>
          </cell>
          <cell r="E162" t="str">
            <v>Detrimento patrimonial de la Agencia Nacional de Minería por decisiones judiciales en firme o configuración de situaciones jurídicas adversas</v>
          </cell>
          <cell r="F162">
            <v>1</v>
          </cell>
          <cell r="G162">
            <v>1</v>
          </cell>
          <cell r="H162" t="str">
            <v>Catastrófico</v>
          </cell>
          <cell r="I162">
            <v>0.7</v>
          </cell>
          <cell r="J162">
            <v>0.7</v>
          </cell>
          <cell r="K162" t="str">
            <v>Mayor</v>
          </cell>
          <cell r="L162" t="str">
            <v>Extremo</v>
          </cell>
          <cell r="M162" t="str">
            <v>Alto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Cálculo impacto"/>
      <sheetName val="Monitoreo y Seguimiento"/>
      <sheetName val="Hoja1"/>
      <sheetName val="Lista"/>
    </sheetNames>
    <sheetDataSet>
      <sheetData sheetId="0"/>
      <sheetData sheetId="1">
        <row r="156">
          <cell r="C156" t="str">
            <v>MIS1RC0001</v>
          </cell>
          <cell r="D156" t="str">
            <v>'Acceso de terceros a información no pública sobre áreas potenciales de reserva en la ANM</v>
          </cell>
          <cell r="E156" t="str">
            <v>Favorecimiento de terceros (Pérdida de áreas con potencial para adjudicar en procesos de selección objetiva)</v>
          </cell>
          <cell r="F156">
            <v>0.6</v>
          </cell>
          <cell r="G156">
            <v>0.6</v>
          </cell>
          <cell r="H156" t="str">
            <v>Moderado</v>
          </cell>
          <cell r="I156">
            <v>0.42</v>
          </cell>
          <cell r="J156">
            <v>0.43499999999999994</v>
          </cell>
          <cell r="K156" t="str">
            <v>Moderado</v>
          </cell>
          <cell r="L156" t="str">
            <v>Moderado</v>
          </cell>
          <cell r="M156" t="str">
            <v>Moderado</v>
          </cell>
        </row>
        <row r="157">
          <cell r="C157"/>
          <cell r="D157"/>
          <cell r="E157" t="str">
            <v>Afectación de la imagen institucional de la ANM</v>
          </cell>
          <cell r="F157">
            <v>0.6</v>
          </cell>
          <cell r="G157"/>
          <cell r="H157"/>
          <cell r="I157">
            <v>0.44999999999999996</v>
          </cell>
          <cell r="J157"/>
          <cell r="K157"/>
          <cell r="L157"/>
          <cell r="M157"/>
        </row>
        <row r="158">
          <cell r="C158"/>
          <cell r="D158"/>
          <cell r="E158"/>
          <cell r="F158">
            <v>0</v>
          </cell>
          <cell r="G158"/>
          <cell r="H158"/>
          <cell r="I158">
            <v>0</v>
          </cell>
          <cell r="J158"/>
          <cell r="K158"/>
          <cell r="L158"/>
          <cell r="M158"/>
        </row>
        <row r="159">
          <cell r="C159" t="str">
            <v>MIS1RC0002</v>
          </cell>
          <cell r="D159" t="str">
            <v>Incidencia externa indebida en la decisión de declaración o liberación de áreas</v>
          </cell>
          <cell r="E159" t="str">
            <v>Favorecimiento de terceros (Pérdida de áreas con potencial para adjudicar en procesos de selección objetiva)</v>
          </cell>
          <cell r="F159">
            <v>0.6</v>
          </cell>
          <cell r="G159">
            <v>0.6</v>
          </cell>
          <cell r="H159" t="str">
            <v>Moderado</v>
          </cell>
          <cell r="I159">
            <v>0.42</v>
          </cell>
          <cell r="J159">
            <v>0.43499999999999994</v>
          </cell>
          <cell r="K159" t="str">
            <v>Moderado</v>
          </cell>
          <cell r="L159" t="str">
            <v>Moderado</v>
          </cell>
          <cell r="M159" t="str">
            <v>Moderado</v>
          </cell>
        </row>
        <row r="160">
          <cell r="C160"/>
          <cell r="D160"/>
          <cell r="E160" t="str">
            <v>Afectación de la imagen institucional de la ANM</v>
          </cell>
          <cell r="F160">
            <v>0.6</v>
          </cell>
          <cell r="G160"/>
          <cell r="H160"/>
          <cell r="I160">
            <v>0.44999999999999996</v>
          </cell>
          <cell r="J160"/>
          <cell r="K160"/>
          <cell r="L160"/>
          <cell r="M160"/>
        </row>
        <row r="161">
          <cell r="C161"/>
          <cell r="D161"/>
          <cell r="E161"/>
          <cell r="F161">
            <v>0</v>
          </cell>
          <cell r="G161"/>
          <cell r="H161"/>
          <cell r="I161">
            <v>0</v>
          </cell>
          <cell r="J161"/>
          <cell r="K161"/>
          <cell r="L161"/>
          <cell r="M161"/>
        </row>
        <row r="162">
          <cell r="C162">
            <v>0</v>
          </cell>
          <cell r="D162">
            <v>0</v>
          </cell>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row r="189">
          <cell r="C189"/>
          <cell r="D189"/>
          <cell r="E189"/>
          <cell r="F189">
            <v>0</v>
          </cell>
          <cell r="G189">
            <v>0</v>
          </cell>
          <cell r="H189" t="str">
            <v>Leve</v>
          </cell>
          <cell r="I189">
            <v>0</v>
          </cell>
          <cell r="J189">
            <v>0</v>
          </cell>
          <cell r="K189" t="str">
            <v>Leve</v>
          </cell>
          <cell r="L189" t="str">
            <v>Bajo</v>
          </cell>
          <cell r="M189" t="str">
            <v>Bajo</v>
          </cell>
        </row>
        <row r="190">
          <cell r="C190"/>
          <cell r="D190"/>
          <cell r="E190"/>
          <cell r="F190">
            <v>0</v>
          </cell>
          <cell r="G190"/>
          <cell r="H190"/>
          <cell r="I190">
            <v>0</v>
          </cell>
          <cell r="J190"/>
          <cell r="K190"/>
          <cell r="L190"/>
          <cell r="M190"/>
        </row>
        <row r="191">
          <cell r="C191"/>
          <cell r="D191"/>
          <cell r="E191"/>
          <cell r="F191">
            <v>0</v>
          </cell>
          <cell r="G191"/>
          <cell r="H191"/>
          <cell r="I191">
            <v>0</v>
          </cell>
          <cell r="J191"/>
          <cell r="K191"/>
          <cell r="L191"/>
          <cell r="M191"/>
        </row>
      </sheetData>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13">
          <cell r="C113" t="str">
            <v>CONSRC0009</v>
          </cell>
          <cell r="D113" t="str">
            <v>Desvío de recursos públicos</v>
          </cell>
        </row>
        <row r="114">
          <cell r="C114"/>
          <cell r="D114"/>
        </row>
        <row r="115">
          <cell r="C115"/>
          <cell r="D115"/>
        </row>
        <row r="116">
          <cell r="C116" t="str">
            <v>CONSRC0010</v>
          </cell>
          <cell r="D116" t="str">
            <v>Perdida de recursos públicos</v>
          </cell>
        </row>
        <row r="117">
          <cell r="C117"/>
          <cell r="D117"/>
        </row>
        <row r="118">
          <cell r="C118"/>
          <cell r="D118"/>
        </row>
        <row r="119">
          <cell r="C119" t="str">
            <v>CONSRC0011</v>
          </cell>
          <cell r="D119" t="str">
            <v>Demandas o acciones legales de partes interesadas en el proceso de selección</v>
          </cell>
        </row>
        <row r="120">
          <cell r="C120"/>
          <cell r="D120"/>
        </row>
        <row r="121">
          <cell r="C121"/>
          <cell r="D121"/>
        </row>
        <row r="122">
          <cell r="C122" t="str">
            <v>CONSRC0001</v>
          </cell>
          <cell r="D122" t="str">
            <v>Afectación de la imagen institucional de la ANM</v>
          </cell>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MIS2RC0001</v>
          </cell>
          <cell r="D153" t="str">
            <v>Priorización de encuentros de promoción minera para beneficio de un interés particular.</v>
          </cell>
          <cell r="E153" t="str">
            <v>Desvío de recursos públicos</v>
          </cell>
          <cell r="F153">
            <v>0.6</v>
          </cell>
          <cell r="G153">
            <v>0.6</v>
          </cell>
          <cell r="H153" t="str">
            <v>Moderado</v>
          </cell>
          <cell r="I153">
            <v>0.42</v>
          </cell>
          <cell r="J153">
            <v>0.42</v>
          </cell>
          <cell r="K153" t="str">
            <v>Moderado</v>
          </cell>
          <cell r="L153" t="str">
            <v>Moderado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t="str">
            <v>MIS2RC0002</v>
          </cell>
          <cell r="D156" t="str">
            <v>Aval al cumplimiento de las obligaciones contractuales del operador logístico o de terceros organizadores sin que se cumplan efectivamente para beneficio particular o de un tercero.</v>
          </cell>
          <cell r="E156" t="str">
            <v>Perdida de recursos públicos</v>
          </cell>
          <cell r="F156">
            <v>0.8</v>
          </cell>
          <cell r="G156">
            <v>0.7</v>
          </cell>
          <cell r="H156" t="str">
            <v>Mayor</v>
          </cell>
          <cell r="I156">
            <v>0.56000000000000005</v>
          </cell>
          <cell r="J156">
            <v>0.49</v>
          </cell>
          <cell r="K156" t="str">
            <v>Moderado</v>
          </cell>
          <cell r="L156" t="str">
            <v>Alto</v>
          </cell>
          <cell r="M156" t="str">
            <v>Moderado</v>
          </cell>
        </row>
        <row r="157">
          <cell r="C157"/>
          <cell r="D157"/>
          <cell r="E157" t="str">
            <v>Afectación de la imagen institucional de la ANM</v>
          </cell>
          <cell r="F157">
            <v>0.6</v>
          </cell>
          <cell r="G157"/>
          <cell r="H157"/>
          <cell r="I157">
            <v>0.42</v>
          </cell>
          <cell r="J157"/>
          <cell r="K157"/>
          <cell r="L157"/>
          <cell r="M157"/>
        </row>
        <row r="158">
          <cell r="C158"/>
          <cell r="D158"/>
          <cell r="E158"/>
          <cell r="F158">
            <v>0</v>
          </cell>
          <cell r="G158"/>
          <cell r="H158"/>
          <cell r="I158">
            <v>0</v>
          </cell>
          <cell r="J158"/>
          <cell r="K158"/>
          <cell r="L158"/>
          <cell r="M158"/>
        </row>
        <row r="159">
          <cell r="C159" t="str">
            <v>MIS2RC0003</v>
          </cell>
          <cell r="D159" t="str">
            <v>Direccionamiento o favorecimiento de un interés particular para el otorgamiento de áreas.</v>
          </cell>
          <cell r="E159" t="str">
            <v>Demandas o acciones legales de partes interesadas en el proceso de selección</v>
          </cell>
          <cell r="F159">
            <v>0.8</v>
          </cell>
          <cell r="G159">
            <v>0.7</v>
          </cell>
          <cell r="H159" t="str">
            <v>Mayor</v>
          </cell>
          <cell r="I159">
            <v>0.56000000000000005</v>
          </cell>
          <cell r="J159">
            <v>0.49</v>
          </cell>
          <cell r="K159" t="str">
            <v>Moderado</v>
          </cell>
          <cell r="L159" t="str">
            <v>Alto</v>
          </cell>
          <cell r="M159" t="str">
            <v>Moderado</v>
          </cell>
        </row>
        <row r="160">
          <cell r="C160"/>
          <cell r="D160"/>
          <cell r="E160" t="str">
            <v>Afectación de la imagen institucional de la ANM</v>
          </cell>
          <cell r="F160">
            <v>0.6</v>
          </cell>
          <cell r="G160"/>
          <cell r="H160"/>
          <cell r="I160">
            <v>0.42</v>
          </cell>
          <cell r="J160"/>
          <cell r="K160"/>
          <cell r="L160"/>
          <cell r="M160"/>
        </row>
        <row r="161">
          <cell r="C161"/>
          <cell r="D161"/>
          <cell r="E161"/>
          <cell r="F161">
            <v>0</v>
          </cell>
          <cell r="G161"/>
          <cell r="H161"/>
          <cell r="I161">
            <v>0</v>
          </cell>
          <cell r="J161"/>
          <cell r="K161"/>
          <cell r="L161"/>
          <cell r="M161"/>
        </row>
        <row r="162">
          <cell r="C162"/>
          <cell r="D162"/>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56">
          <cell r="C156" t="str">
            <v>MIS1RC0003</v>
          </cell>
          <cell r="D156" t="str">
            <v>Priorizar el trámite de la solicitud de ARES o Zonas Mineras en beneficio propio o de un tercero</v>
          </cell>
          <cell r="E156" t="str">
            <v>Favorecimiento de intereses privados derivados de la manipulación del tramite</v>
          </cell>
          <cell r="F156">
            <v>1</v>
          </cell>
          <cell r="G156">
            <v>1</v>
          </cell>
          <cell r="H156" t="str">
            <v>Catastrófico</v>
          </cell>
          <cell r="I156">
            <v>0.7</v>
          </cell>
          <cell r="J156">
            <v>0.7</v>
          </cell>
          <cell r="K156" t="str">
            <v>Mayor</v>
          </cell>
          <cell r="L156" t="str">
            <v>Extremo</v>
          </cell>
          <cell r="M156" t="str">
            <v>Alto</v>
          </cell>
        </row>
        <row r="157">
          <cell r="C157"/>
          <cell r="D157"/>
          <cell r="E157" t="str">
            <v xml:space="preserve">Demandas y/o quejas por parte de un tercero con ocasión del favorecimiento de intereses privados. </v>
          </cell>
          <cell r="F157">
            <v>1</v>
          </cell>
          <cell r="G157"/>
          <cell r="H157"/>
          <cell r="I157">
            <v>0.7</v>
          </cell>
          <cell r="J157"/>
          <cell r="K157"/>
          <cell r="L157"/>
          <cell r="M157"/>
        </row>
        <row r="158">
          <cell r="C158" t="str">
            <v>MIS1RC0004</v>
          </cell>
          <cell r="D158" t="str">
            <v>Declarar y delimitar un Área de Reserva Especial; y señalar, delimitar y/o establecer una Zona Minera para beneficio propio o de un tercero</v>
          </cell>
          <cell r="E158" t="str">
            <v>Favorecimiento de intereses privados derivados de la manipulación del tramite</v>
          </cell>
          <cell r="F158">
            <v>1</v>
          </cell>
          <cell r="G158">
            <v>1</v>
          </cell>
          <cell r="H158" t="str">
            <v>Catastrófico</v>
          </cell>
          <cell r="I158">
            <v>0.7</v>
          </cell>
          <cell r="J158">
            <v>0.7</v>
          </cell>
          <cell r="K158" t="str">
            <v>Mayor</v>
          </cell>
          <cell r="L158" t="str">
            <v>Extremo</v>
          </cell>
          <cell r="M158" t="str">
            <v>Alto</v>
          </cell>
        </row>
        <row r="159">
          <cell r="C159"/>
          <cell r="D159"/>
          <cell r="E159" t="str">
            <v xml:space="preserve">Demandas y/o quejas por parte de un tercero con ocasión del favorecimiento de intereses privados. </v>
          </cell>
          <cell r="F159">
            <v>1</v>
          </cell>
          <cell r="G159"/>
          <cell r="H159"/>
          <cell r="I159">
            <v>0.7</v>
          </cell>
          <cell r="J159"/>
          <cell r="K159"/>
          <cell r="L159"/>
          <cell r="M159"/>
        </row>
        <row r="160">
          <cell r="C160"/>
          <cell r="D160"/>
          <cell r="E160"/>
          <cell r="F160">
            <v>0</v>
          </cell>
          <cell r="G160"/>
          <cell r="H160"/>
          <cell r="I160">
            <v>0</v>
          </cell>
          <cell r="J160"/>
          <cell r="K160"/>
          <cell r="L160"/>
          <cell r="M160"/>
        </row>
        <row r="161">
          <cell r="C161" t="str">
            <v>MIS1RC0005</v>
          </cell>
          <cell r="D161" t="str">
            <v>Determinar la viabilidad del proyecto al corto, mediano o largo plazo, disminuir o ratificar el área libre, o modificar la comunidad minera para beneficio propio o de un tercero</v>
          </cell>
          <cell r="E161" t="str">
            <v>Favorecimiento de intereses privados derivados de la manipulación del tramite</v>
          </cell>
          <cell r="F161">
            <v>1</v>
          </cell>
          <cell r="G161">
            <v>1</v>
          </cell>
          <cell r="H161" t="str">
            <v>Catastrófico</v>
          </cell>
          <cell r="I161">
            <v>0.7</v>
          </cell>
          <cell r="J161">
            <v>0.7</v>
          </cell>
          <cell r="K161" t="str">
            <v>Mayor</v>
          </cell>
          <cell r="L161" t="str">
            <v>Extremo</v>
          </cell>
          <cell r="M161" t="str">
            <v>Alto</v>
          </cell>
        </row>
        <row r="162">
          <cell r="C162"/>
          <cell r="D162"/>
          <cell r="E162"/>
          <cell r="F162">
            <v>0</v>
          </cell>
          <cell r="G162"/>
          <cell r="H162"/>
          <cell r="I162">
            <v>0</v>
          </cell>
          <cell r="J162"/>
          <cell r="K162"/>
          <cell r="L162"/>
          <cell r="M162"/>
        </row>
        <row r="163">
          <cell r="C163"/>
          <cell r="D163"/>
          <cell r="E163"/>
          <cell r="F163">
            <v>0</v>
          </cell>
          <cell r="G163"/>
          <cell r="H163"/>
          <cell r="I163">
            <v>0</v>
          </cell>
          <cell r="J163"/>
          <cell r="K163"/>
          <cell r="L163"/>
          <cell r="M163"/>
        </row>
        <row r="164">
          <cell r="C164"/>
          <cell r="D164"/>
          <cell r="E164"/>
          <cell r="F164">
            <v>0</v>
          </cell>
          <cell r="G164">
            <v>0</v>
          </cell>
          <cell r="H164" t="str">
            <v>Leve</v>
          </cell>
          <cell r="I164">
            <v>0</v>
          </cell>
          <cell r="J164">
            <v>0</v>
          </cell>
          <cell r="K164" t="str">
            <v>Leve</v>
          </cell>
          <cell r="L164" t="str">
            <v>Bajo</v>
          </cell>
          <cell r="M164" t="str">
            <v>Bajo</v>
          </cell>
        </row>
        <row r="165">
          <cell r="C165"/>
          <cell r="D165"/>
          <cell r="E165"/>
          <cell r="F165">
            <v>0</v>
          </cell>
          <cell r="G165"/>
          <cell r="H165"/>
          <cell r="I165">
            <v>0</v>
          </cell>
          <cell r="J165"/>
          <cell r="K165"/>
          <cell r="L165"/>
          <cell r="M165"/>
        </row>
        <row r="166">
          <cell r="C166"/>
          <cell r="D166"/>
          <cell r="E166"/>
          <cell r="F166">
            <v>0</v>
          </cell>
          <cell r="G166"/>
          <cell r="H166"/>
          <cell r="I166">
            <v>0</v>
          </cell>
          <cell r="J166"/>
          <cell r="K166"/>
          <cell r="L166"/>
          <cell r="M166"/>
        </row>
        <row r="167">
          <cell r="C167"/>
          <cell r="D167"/>
          <cell r="E167"/>
          <cell r="F167">
            <v>0</v>
          </cell>
          <cell r="G167">
            <v>0</v>
          </cell>
          <cell r="H167" t="str">
            <v>Leve</v>
          </cell>
          <cell r="I167">
            <v>0</v>
          </cell>
          <cell r="J167">
            <v>0</v>
          </cell>
          <cell r="K167" t="str">
            <v>Leve</v>
          </cell>
          <cell r="L167" t="str">
            <v>Bajo</v>
          </cell>
          <cell r="M167" t="str">
            <v>Bajo</v>
          </cell>
        </row>
        <row r="168">
          <cell r="C168"/>
          <cell r="D168"/>
          <cell r="E168"/>
          <cell r="F168">
            <v>0</v>
          </cell>
          <cell r="G168"/>
          <cell r="H168"/>
          <cell r="I168">
            <v>0</v>
          </cell>
          <cell r="J168"/>
          <cell r="K168"/>
          <cell r="L168"/>
          <cell r="M168"/>
        </row>
        <row r="169">
          <cell r="C169"/>
          <cell r="D169"/>
          <cell r="E169"/>
          <cell r="F169">
            <v>0</v>
          </cell>
          <cell r="G169"/>
          <cell r="H169"/>
          <cell r="I169">
            <v>0</v>
          </cell>
          <cell r="J169"/>
          <cell r="K169"/>
          <cell r="L169"/>
          <cell r="M169"/>
        </row>
        <row r="170">
          <cell r="C170"/>
          <cell r="D170"/>
          <cell r="E170"/>
          <cell r="F170">
            <v>0</v>
          </cell>
          <cell r="G170">
            <v>0</v>
          </cell>
          <cell r="H170" t="str">
            <v>Leve</v>
          </cell>
          <cell r="I170">
            <v>0</v>
          </cell>
          <cell r="J170">
            <v>0</v>
          </cell>
          <cell r="K170" t="str">
            <v>Leve</v>
          </cell>
          <cell r="L170" t="str">
            <v>Bajo</v>
          </cell>
          <cell r="M170" t="str">
            <v>Bajo</v>
          </cell>
        </row>
        <row r="171">
          <cell r="C171"/>
          <cell r="D171"/>
          <cell r="E171"/>
          <cell r="F171">
            <v>0</v>
          </cell>
          <cell r="G171"/>
          <cell r="H171"/>
          <cell r="I171">
            <v>0</v>
          </cell>
          <cell r="J171"/>
          <cell r="K171"/>
          <cell r="L171"/>
          <cell r="M171"/>
        </row>
        <row r="172">
          <cell r="C172"/>
          <cell r="D172"/>
          <cell r="E172"/>
          <cell r="F172">
            <v>0</v>
          </cell>
          <cell r="G172"/>
          <cell r="H172"/>
          <cell r="I172">
            <v>0</v>
          </cell>
          <cell r="J172"/>
          <cell r="K172"/>
          <cell r="L172"/>
          <cell r="M172"/>
        </row>
        <row r="173">
          <cell r="C173"/>
          <cell r="D173"/>
          <cell r="E173"/>
          <cell r="F173">
            <v>0</v>
          </cell>
          <cell r="G173">
            <v>0</v>
          </cell>
          <cell r="H173" t="str">
            <v>Leve</v>
          </cell>
          <cell r="I173">
            <v>0</v>
          </cell>
          <cell r="J173">
            <v>0</v>
          </cell>
          <cell r="K173" t="str">
            <v>Leve</v>
          </cell>
          <cell r="L173" t="str">
            <v>Bajo</v>
          </cell>
          <cell r="M173" t="str">
            <v>Bajo</v>
          </cell>
        </row>
        <row r="174">
          <cell r="C174"/>
          <cell r="D174"/>
          <cell r="E174"/>
          <cell r="F174">
            <v>0</v>
          </cell>
          <cell r="G174"/>
          <cell r="H174"/>
          <cell r="I174">
            <v>0</v>
          </cell>
          <cell r="J174"/>
          <cell r="K174"/>
          <cell r="L174"/>
          <cell r="M174"/>
        </row>
        <row r="175">
          <cell r="C175"/>
          <cell r="D175"/>
          <cell r="E175"/>
          <cell r="F175">
            <v>0</v>
          </cell>
          <cell r="G175"/>
          <cell r="H175"/>
          <cell r="I175">
            <v>0</v>
          </cell>
          <cell r="J175"/>
          <cell r="K175"/>
          <cell r="L175"/>
          <cell r="M175"/>
        </row>
        <row r="176">
          <cell r="C176"/>
          <cell r="D176"/>
          <cell r="E176"/>
          <cell r="F176">
            <v>0</v>
          </cell>
          <cell r="G176">
            <v>0</v>
          </cell>
          <cell r="H176" t="str">
            <v>Leve</v>
          </cell>
          <cell r="I176">
            <v>0</v>
          </cell>
          <cell r="J176">
            <v>0</v>
          </cell>
          <cell r="K176" t="str">
            <v>Leve</v>
          </cell>
          <cell r="L176" t="str">
            <v>Bajo</v>
          </cell>
          <cell r="M176" t="str">
            <v>Bajo</v>
          </cell>
        </row>
        <row r="177">
          <cell r="C177"/>
          <cell r="D177"/>
          <cell r="E177"/>
          <cell r="F177">
            <v>0</v>
          </cell>
          <cell r="G177"/>
          <cell r="H177"/>
          <cell r="I177">
            <v>0</v>
          </cell>
          <cell r="J177"/>
          <cell r="K177"/>
          <cell r="L177"/>
          <cell r="M177"/>
        </row>
        <row r="178">
          <cell r="C178"/>
          <cell r="D178"/>
          <cell r="E178"/>
          <cell r="F178">
            <v>0</v>
          </cell>
          <cell r="G178"/>
          <cell r="H178"/>
          <cell r="I178">
            <v>0</v>
          </cell>
          <cell r="J178"/>
          <cell r="K178"/>
          <cell r="L178"/>
          <cell r="M178"/>
        </row>
        <row r="179">
          <cell r="C179"/>
          <cell r="D179"/>
          <cell r="E179"/>
          <cell r="F179">
            <v>0</v>
          </cell>
          <cell r="G179">
            <v>0</v>
          </cell>
          <cell r="H179" t="str">
            <v>Leve</v>
          </cell>
          <cell r="I179">
            <v>0</v>
          </cell>
          <cell r="J179">
            <v>0</v>
          </cell>
          <cell r="K179" t="str">
            <v>Leve</v>
          </cell>
          <cell r="L179" t="str">
            <v>Bajo</v>
          </cell>
          <cell r="M179" t="str">
            <v>Bajo</v>
          </cell>
        </row>
        <row r="180">
          <cell r="C180"/>
          <cell r="D180"/>
          <cell r="E180"/>
          <cell r="F180">
            <v>0</v>
          </cell>
          <cell r="G180"/>
          <cell r="H180"/>
          <cell r="I180">
            <v>0</v>
          </cell>
          <cell r="J180"/>
          <cell r="K180"/>
          <cell r="L180"/>
          <cell r="M180"/>
        </row>
        <row r="181">
          <cell r="C181"/>
          <cell r="D181"/>
          <cell r="E181"/>
          <cell r="F181">
            <v>0</v>
          </cell>
          <cell r="G181"/>
          <cell r="H181"/>
          <cell r="I181">
            <v>0</v>
          </cell>
          <cell r="J181"/>
          <cell r="K181"/>
          <cell r="L181"/>
          <cell r="M181"/>
        </row>
        <row r="182">
          <cell r="C182"/>
          <cell r="D182"/>
          <cell r="E182"/>
          <cell r="F182">
            <v>0</v>
          </cell>
          <cell r="G182">
            <v>0</v>
          </cell>
          <cell r="H182" t="str">
            <v>Leve</v>
          </cell>
          <cell r="I182">
            <v>0</v>
          </cell>
          <cell r="J182">
            <v>0</v>
          </cell>
          <cell r="K182" t="str">
            <v>Leve</v>
          </cell>
          <cell r="L182" t="str">
            <v>Bajo</v>
          </cell>
          <cell r="M182" t="str">
            <v>Bajo</v>
          </cell>
        </row>
        <row r="183">
          <cell r="C183"/>
          <cell r="D183"/>
          <cell r="E183"/>
          <cell r="F183">
            <v>0</v>
          </cell>
          <cell r="G183"/>
          <cell r="H183"/>
          <cell r="I183">
            <v>0</v>
          </cell>
          <cell r="J183"/>
          <cell r="K183"/>
          <cell r="L183"/>
          <cell r="M183"/>
        </row>
        <row r="184">
          <cell r="C184"/>
          <cell r="D184"/>
          <cell r="E184"/>
          <cell r="F184">
            <v>0</v>
          </cell>
          <cell r="G184"/>
          <cell r="H184"/>
          <cell r="I184">
            <v>0</v>
          </cell>
          <cell r="J184"/>
          <cell r="K184"/>
          <cell r="L184"/>
          <cell r="M184"/>
        </row>
        <row r="185">
          <cell r="C185"/>
          <cell r="D185"/>
          <cell r="E185"/>
          <cell r="F185">
            <v>0</v>
          </cell>
          <cell r="G185">
            <v>0</v>
          </cell>
          <cell r="H185" t="str">
            <v>Leve</v>
          </cell>
          <cell r="I185">
            <v>0</v>
          </cell>
          <cell r="J185">
            <v>0</v>
          </cell>
          <cell r="K185" t="str">
            <v>Leve</v>
          </cell>
          <cell r="L185" t="str">
            <v>Bajo</v>
          </cell>
          <cell r="M185" t="str">
            <v>Bajo</v>
          </cell>
        </row>
        <row r="186">
          <cell r="C186"/>
          <cell r="D186"/>
          <cell r="E186"/>
          <cell r="F186">
            <v>0</v>
          </cell>
          <cell r="G186"/>
          <cell r="H186"/>
          <cell r="I186">
            <v>0</v>
          </cell>
          <cell r="J186"/>
          <cell r="K186"/>
          <cell r="L186"/>
          <cell r="M186"/>
        </row>
        <row r="187">
          <cell r="C187"/>
          <cell r="D187"/>
          <cell r="E187"/>
          <cell r="F187">
            <v>0</v>
          </cell>
          <cell r="G187"/>
          <cell r="H187"/>
          <cell r="I187">
            <v>0</v>
          </cell>
          <cell r="J187"/>
          <cell r="K187"/>
          <cell r="L187"/>
          <cell r="M187"/>
        </row>
        <row r="188">
          <cell r="C188"/>
          <cell r="D188"/>
          <cell r="E188"/>
          <cell r="F188">
            <v>0</v>
          </cell>
          <cell r="G188">
            <v>0</v>
          </cell>
          <cell r="H188" t="str">
            <v>Leve</v>
          </cell>
          <cell r="I188">
            <v>0</v>
          </cell>
          <cell r="J188">
            <v>0</v>
          </cell>
          <cell r="K188" t="str">
            <v>Leve</v>
          </cell>
          <cell r="L188" t="str">
            <v>Bajo</v>
          </cell>
          <cell r="M188" t="str">
            <v>Bajo</v>
          </cell>
        </row>
        <row r="189">
          <cell r="C189"/>
          <cell r="D189"/>
          <cell r="E189"/>
          <cell r="F189">
            <v>0</v>
          </cell>
          <cell r="G189"/>
          <cell r="H189"/>
          <cell r="I189">
            <v>0</v>
          </cell>
          <cell r="J189"/>
          <cell r="K189"/>
          <cell r="L189"/>
          <cell r="M189"/>
        </row>
        <row r="190">
          <cell r="C190"/>
          <cell r="D190"/>
          <cell r="E190"/>
          <cell r="F190">
            <v>0</v>
          </cell>
          <cell r="G190"/>
          <cell r="H190"/>
          <cell r="I190">
            <v>0</v>
          </cell>
          <cell r="J190"/>
          <cell r="K190"/>
          <cell r="L190"/>
          <cell r="M190"/>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39928-93D2-4A48-8F79-08E5A83E080D}">
  <sheetPr>
    <tabColor theme="9" tint="0.59999389629810485"/>
  </sheetPr>
  <dimension ref="A1:U114"/>
  <sheetViews>
    <sheetView tabSelected="1" topLeftCell="B64" zoomScale="70" zoomScaleNormal="70" workbookViewId="0">
      <selection activeCell="P14" sqref="P14"/>
    </sheetView>
  </sheetViews>
  <sheetFormatPr defaultColWidth="11.42578125" defaultRowHeight="18"/>
  <cols>
    <col min="1" max="1" width="4.140625" style="3" customWidth="1"/>
    <col min="2" max="2" width="10.7109375" style="3" customWidth="1"/>
    <col min="3" max="4" width="19.28515625" style="11" customWidth="1"/>
    <col min="5" max="5" width="25.5703125" style="12" customWidth="1"/>
    <col min="6" max="6" width="29.7109375" style="12" customWidth="1"/>
    <col min="7" max="7" width="40.5703125" style="77" customWidth="1"/>
    <col min="8" max="8" width="17.7109375" style="14" customWidth="1"/>
    <col min="9" max="9" width="53.7109375" style="13" customWidth="1"/>
    <col min="10" max="10" width="42.42578125" style="3" customWidth="1"/>
    <col min="11" max="11" width="36.5703125" style="3" customWidth="1"/>
    <col min="12" max="12" width="38" style="3" customWidth="1"/>
    <col min="13" max="13" width="23.140625" style="15" customWidth="1"/>
    <col min="14" max="14" width="26.140625" style="2" customWidth="1"/>
    <col min="15" max="15" width="33.85546875" style="3" customWidth="1"/>
    <col min="16" max="16" width="31.5703125" style="3" customWidth="1"/>
    <col min="17" max="17" width="30" style="3" customWidth="1"/>
    <col min="18" max="18" width="24.7109375" style="3" customWidth="1"/>
    <col min="19" max="19" width="23.42578125" style="17" customWidth="1"/>
    <col min="20" max="21" width="11.42578125" style="3"/>
    <col min="22" max="16384" width="11.42578125" style="13"/>
  </cols>
  <sheetData>
    <row r="1" spans="2:19" s="3" customFormat="1" ht="31.5">
      <c r="C1" s="130"/>
      <c r="D1" s="131"/>
      <c r="E1" s="131"/>
      <c r="F1" s="132"/>
      <c r="G1" s="139" t="s">
        <v>0</v>
      </c>
      <c r="H1" s="140"/>
      <c r="I1" s="140"/>
      <c r="J1" s="140"/>
      <c r="K1" s="140"/>
      <c r="L1" s="141"/>
      <c r="M1" s="1" t="s">
        <v>1</v>
      </c>
      <c r="N1" s="2"/>
      <c r="S1" s="17"/>
    </row>
    <row r="2" spans="2:19" s="3" customFormat="1">
      <c r="C2" s="133"/>
      <c r="D2" s="134"/>
      <c r="E2" s="134"/>
      <c r="F2" s="135"/>
      <c r="G2" s="142" t="s">
        <v>2</v>
      </c>
      <c r="H2" s="143"/>
      <c r="I2" s="143"/>
      <c r="J2" s="143"/>
      <c r="K2" s="143"/>
      <c r="L2" s="144"/>
      <c r="M2" s="4" t="s">
        <v>3</v>
      </c>
      <c r="N2" s="2"/>
      <c r="S2" s="17"/>
    </row>
    <row r="3" spans="2:19" s="3" customFormat="1" ht="29.25" customHeight="1" thickBot="1">
      <c r="C3" s="136"/>
      <c r="D3" s="137"/>
      <c r="E3" s="137"/>
      <c r="F3" s="138"/>
      <c r="G3" s="145" t="s">
        <v>4</v>
      </c>
      <c r="H3" s="146"/>
      <c r="I3" s="146"/>
      <c r="J3" s="146"/>
      <c r="K3" s="146"/>
      <c r="L3" s="147"/>
      <c r="M3" s="5" t="s">
        <v>5</v>
      </c>
      <c r="N3" s="2"/>
      <c r="S3" s="17"/>
    </row>
    <row r="4" spans="2:19" s="3" customFormat="1" ht="21" customHeight="1">
      <c r="C4" s="2"/>
      <c r="D4" s="2"/>
      <c r="G4" s="73"/>
      <c r="H4" s="11"/>
      <c r="J4" s="6"/>
      <c r="M4" s="18"/>
      <c r="N4" s="2"/>
      <c r="S4" s="17"/>
    </row>
    <row r="5" spans="2:19" s="3" customFormat="1" ht="20.25">
      <c r="C5" s="148" t="s">
        <v>6</v>
      </c>
      <c r="D5" s="148"/>
      <c r="E5" s="148"/>
      <c r="F5" s="148"/>
      <c r="G5" s="148"/>
      <c r="H5" s="148"/>
      <c r="I5" s="148"/>
      <c r="J5" s="148"/>
      <c r="K5" s="148"/>
      <c r="L5" s="148"/>
      <c r="M5" s="148"/>
      <c r="N5" s="2"/>
      <c r="S5" s="17"/>
    </row>
    <row r="7" spans="2:19" ht="31.5">
      <c r="B7" s="121" t="s">
        <v>7</v>
      </c>
      <c r="C7" s="121" t="s">
        <v>8</v>
      </c>
      <c r="D7" s="121" t="s">
        <v>9</v>
      </c>
      <c r="E7" s="121" t="s">
        <v>10</v>
      </c>
      <c r="F7" s="129" t="s">
        <v>11</v>
      </c>
      <c r="G7" s="129"/>
      <c r="H7" s="129" t="s">
        <v>12</v>
      </c>
      <c r="I7" s="129"/>
      <c r="J7" s="129" t="s">
        <v>13</v>
      </c>
      <c r="K7" s="129"/>
      <c r="L7" s="129"/>
      <c r="M7" s="16" t="s">
        <v>14</v>
      </c>
      <c r="N7" s="129" t="s">
        <v>15</v>
      </c>
      <c r="O7" s="129"/>
      <c r="P7" s="129" t="s">
        <v>16</v>
      </c>
      <c r="Q7" s="129"/>
      <c r="R7" s="129"/>
      <c r="S7" s="16" t="s">
        <v>17</v>
      </c>
    </row>
    <row r="8" spans="2:19" ht="31.5">
      <c r="B8" s="121"/>
      <c r="C8" s="121"/>
      <c r="D8" s="121"/>
      <c r="E8" s="121"/>
      <c r="F8" s="22" t="s">
        <v>18</v>
      </c>
      <c r="G8" s="74" t="s">
        <v>19</v>
      </c>
      <c r="H8" s="22" t="s">
        <v>20</v>
      </c>
      <c r="I8" s="22" t="s">
        <v>21</v>
      </c>
      <c r="J8" s="22" t="s">
        <v>22</v>
      </c>
      <c r="K8" s="22" t="s">
        <v>23</v>
      </c>
      <c r="L8" s="22" t="s">
        <v>24</v>
      </c>
      <c r="M8" s="16" t="s">
        <v>25</v>
      </c>
      <c r="N8" s="22" t="s">
        <v>26</v>
      </c>
      <c r="O8" s="22" t="s">
        <v>27</v>
      </c>
      <c r="P8" s="22" t="s">
        <v>22</v>
      </c>
      <c r="Q8" s="22" t="s">
        <v>28</v>
      </c>
      <c r="R8" s="22" t="s">
        <v>29</v>
      </c>
      <c r="S8" s="16" t="s">
        <v>30</v>
      </c>
    </row>
    <row r="9" spans="2:19" ht="78.75">
      <c r="B9" s="112">
        <v>1</v>
      </c>
      <c r="C9" s="122">
        <v>45282</v>
      </c>
      <c r="D9" s="112" t="s">
        <v>31</v>
      </c>
      <c r="E9" s="112" t="s">
        <v>32</v>
      </c>
      <c r="F9" s="110" t="s">
        <v>33</v>
      </c>
      <c r="G9" s="116" t="s">
        <v>34</v>
      </c>
      <c r="H9" s="67" t="s">
        <v>35</v>
      </c>
      <c r="I9" s="20" t="str">
        <f>IFERROR(VLOOKUP(H9,'[5]Riesgos de corrupción'!$Q$9:$R$44,2,0),0)</f>
        <v>Fallas en la revisión del proyecto PAA de cada vigencia y cada una de sus modificaciones</v>
      </c>
      <c r="J9" s="29" t="s">
        <v>36</v>
      </c>
      <c r="K9" s="29" t="s">
        <v>37</v>
      </c>
      <c r="L9" s="29" t="s">
        <v>38</v>
      </c>
      <c r="M9" s="115" t="str">
        <f>IFERROR(VLOOKUP(F9,'[5]Riesgos de corrupción'!$C$123:$M$140,10,0),0)</f>
        <v>Alto</v>
      </c>
      <c r="N9" s="20" t="s">
        <v>39</v>
      </c>
      <c r="O9" s="20" t="str">
        <f>IFERROR(VLOOKUP(N9,'[5]Riesgos de corrupción'!$C$83:$D$118,2,0),0)</f>
        <v>Favorecimiento de intereses privados por violación del principio de transparencia y debido proceso</v>
      </c>
      <c r="P9" s="20" t="s">
        <v>40</v>
      </c>
      <c r="Q9" s="8" t="s">
        <v>41</v>
      </c>
      <c r="R9" s="20" t="s">
        <v>42</v>
      </c>
      <c r="S9" s="114" t="str">
        <f>IFERROR(VLOOKUP(F9,'[5]Riesgos de corrupción'!$C$123:$M$140,11,0),0)</f>
        <v>Moderado</v>
      </c>
    </row>
    <row r="10" spans="2:19" ht="78.75">
      <c r="B10" s="112"/>
      <c r="C10" s="112"/>
      <c r="D10" s="112"/>
      <c r="E10" s="112"/>
      <c r="F10" s="110"/>
      <c r="G10" s="116"/>
      <c r="H10" s="67"/>
      <c r="I10" s="20"/>
      <c r="J10" s="20"/>
      <c r="K10" s="20"/>
      <c r="L10" s="20"/>
      <c r="M10" s="115"/>
      <c r="N10" s="20" t="s">
        <v>43</v>
      </c>
      <c r="O10" s="20" t="str">
        <f>IFERROR(VLOOKUP(N10,'[5]Riesgos de corrupción'!$C$83:$D$118,2,0),0)</f>
        <v>Pérdida de recursos públicos y/o incumplimiento de metas por inadecuada ejecución y/o seguimiento a la ejecución del contrato</v>
      </c>
      <c r="P10" s="20" t="s">
        <v>44</v>
      </c>
      <c r="Q10" s="8" t="s">
        <v>45</v>
      </c>
      <c r="R10" s="20" t="s">
        <v>46</v>
      </c>
      <c r="S10" s="114"/>
    </row>
    <row r="11" spans="2:19" ht="47.25">
      <c r="B11" s="112">
        <v>2</v>
      </c>
      <c r="C11" s="122">
        <v>45282</v>
      </c>
      <c r="D11" s="112" t="s">
        <v>31</v>
      </c>
      <c r="E11" s="112" t="s">
        <v>32</v>
      </c>
      <c r="F11" s="110" t="s">
        <v>47</v>
      </c>
      <c r="G11" s="116" t="s">
        <v>48</v>
      </c>
      <c r="H11" s="67" t="s">
        <v>49</v>
      </c>
      <c r="I11" s="20" t="str">
        <f>IFERROR(VLOOKUP(H11,'[5]Riesgos de corrupción'!$Q$9:$R$44,2,0),0)</f>
        <v>Análisis equivocado frente al tipo de proceso contractual adelantado.</v>
      </c>
      <c r="J11" s="29" t="s">
        <v>50</v>
      </c>
      <c r="K11" s="29" t="s">
        <v>51</v>
      </c>
      <c r="L11" s="29" t="s">
        <v>52</v>
      </c>
      <c r="M11" s="115" t="str">
        <f>IFERROR(VLOOKUP(F11,'[5]Riesgos de corrupción'!$C$123:$M$140,10,0),0)</f>
        <v>Alto</v>
      </c>
      <c r="N11" s="20" t="s">
        <v>39</v>
      </c>
      <c r="O11" s="20" t="str">
        <f>IFERROR(VLOOKUP(N11,'[5]Riesgos de corrupción'!$C$83:$D$118,2,0),0)</f>
        <v>Favorecimiento de intereses privados por violación del principio de transparencia y debido proceso</v>
      </c>
      <c r="P11" s="20" t="s">
        <v>40</v>
      </c>
      <c r="Q11" s="8" t="s">
        <v>41</v>
      </c>
      <c r="R11" s="20" t="s">
        <v>42</v>
      </c>
      <c r="S11" s="114" t="str">
        <f>IFERROR(VLOOKUP(F11,'[5]Riesgos de corrupción'!$C$123:$M$140,11,0),0)</f>
        <v>Moderado</v>
      </c>
    </row>
    <row r="12" spans="2:19" ht="78.75">
      <c r="B12" s="112"/>
      <c r="C12" s="112"/>
      <c r="D12" s="112"/>
      <c r="E12" s="112"/>
      <c r="F12" s="110"/>
      <c r="G12" s="116"/>
      <c r="H12" s="67" t="s">
        <v>53</v>
      </c>
      <c r="I12" s="20" t="str">
        <f>IFERROR(VLOOKUP(H12,'[5]Riesgos de corrupción'!$Q$9:$R$44,2,0),0)</f>
        <v>Verificación inadecuada del objeto integral de la contratación a realizar.</v>
      </c>
      <c r="J12" s="29" t="s">
        <v>54</v>
      </c>
      <c r="K12" s="29" t="s">
        <v>37</v>
      </c>
      <c r="L12" s="29" t="s">
        <v>38</v>
      </c>
      <c r="M12" s="115"/>
      <c r="N12" s="20" t="s">
        <v>43</v>
      </c>
      <c r="O12" s="20" t="str">
        <f>IFERROR(VLOOKUP(N12,'[5]Riesgos de corrupción'!$C$83:$D$118,2,0),0)</f>
        <v>Pérdida de recursos públicos y/o incumplimiento de metas por inadecuada ejecución y/o seguimiento a la ejecución del contrato</v>
      </c>
      <c r="P12" s="20" t="s">
        <v>44</v>
      </c>
      <c r="Q12" s="8" t="s">
        <v>45</v>
      </c>
      <c r="R12" s="20" t="s">
        <v>46</v>
      </c>
      <c r="S12" s="114"/>
    </row>
    <row r="13" spans="2:19" ht="47.25">
      <c r="B13" s="112">
        <v>3</v>
      </c>
      <c r="C13" s="122">
        <v>45282</v>
      </c>
      <c r="D13" s="112" t="s">
        <v>31</v>
      </c>
      <c r="E13" s="112" t="s">
        <v>32</v>
      </c>
      <c r="F13" s="110" t="s">
        <v>55</v>
      </c>
      <c r="G13" s="116" t="s">
        <v>56</v>
      </c>
      <c r="H13" s="118" t="s">
        <v>57</v>
      </c>
      <c r="I13" s="159" t="str">
        <f>IFERROR(VLOOKUP(H13,'[5]Riesgos de corrupción'!$Q$9:$R$44,2,0),0)</f>
        <v>Fallas en la verificación de las especificaciones a contratar</v>
      </c>
      <c r="J13" s="29" t="s">
        <v>58</v>
      </c>
      <c r="K13" s="29" t="s">
        <v>37</v>
      </c>
      <c r="L13" s="29" t="s">
        <v>59</v>
      </c>
      <c r="M13" s="115" t="str">
        <f>IFERROR(VLOOKUP(F13,'[5]Riesgos de corrupción'!$C$123:$M$140,10,0),0)</f>
        <v>Alto</v>
      </c>
      <c r="N13" s="20" t="s">
        <v>39</v>
      </c>
      <c r="O13" s="20" t="str">
        <f>IFERROR(VLOOKUP(N13,'[5]Riesgos de corrupción'!$C$83:$D$118,2,0),0)</f>
        <v>Favorecimiento de intereses privados por violación del principio de transparencia y debido proceso</v>
      </c>
      <c r="P13" s="20" t="s">
        <v>40</v>
      </c>
      <c r="Q13" s="8" t="s">
        <v>41</v>
      </c>
      <c r="R13" s="20" t="s">
        <v>42</v>
      </c>
      <c r="S13" s="114" t="str">
        <f>IFERROR(VLOOKUP(F13,'[5]Riesgos de corrupción'!$C$123:$M$140,11,0),0)</f>
        <v>Moderado</v>
      </c>
    </row>
    <row r="14" spans="2:19" ht="47.25">
      <c r="B14" s="112"/>
      <c r="C14" s="112"/>
      <c r="D14" s="112"/>
      <c r="E14" s="112"/>
      <c r="F14" s="110"/>
      <c r="G14" s="116"/>
      <c r="H14" s="118"/>
      <c r="I14" s="159"/>
      <c r="J14" s="24" t="s">
        <v>60</v>
      </c>
      <c r="K14" s="24" t="s">
        <v>61</v>
      </c>
      <c r="L14" s="24" t="s">
        <v>62</v>
      </c>
      <c r="M14" s="115"/>
      <c r="N14" s="20"/>
      <c r="O14" s="20"/>
      <c r="P14" s="20"/>
      <c r="Q14" s="8"/>
      <c r="R14" s="20"/>
      <c r="S14" s="114"/>
    </row>
    <row r="15" spans="2:19" ht="47.25">
      <c r="B15" s="112"/>
      <c r="C15" s="112"/>
      <c r="D15" s="112"/>
      <c r="E15" s="112"/>
      <c r="F15" s="110"/>
      <c r="G15" s="116"/>
      <c r="H15" s="67" t="s">
        <v>63</v>
      </c>
      <c r="I15" s="20" t="str">
        <f>IFERROR(VLOOKUP(H15,'[5]Riesgos de corrupción'!$Q$9:$R$44,2,0),0)</f>
        <v>Inadecuada verificación de los requisitos establecidos en el estudio previo</v>
      </c>
      <c r="J15" s="24" t="s">
        <v>64</v>
      </c>
      <c r="K15" s="24" t="s">
        <v>65</v>
      </c>
      <c r="L15" s="24" t="s">
        <v>66</v>
      </c>
      <c r="M15" s="115"/>
      <c r="N15" s="20"/>
      <c r="O15" s="20"/>
      <c r="P15" s="20"/>
      <c r="Q15" s="8"/>
      <c r="R15" s="20"/>
      <c r="S15" s="114"/>
    </row>
    <row r="16" spans="2:19" ht="47.25">
      <c r="B16" s="160">
        <v>4</v>
      </c>
      <c r="C16" s="166">
        <v>45282</v>
      </c>
      <c r="D16" s="160" t="s">
        <v>31</v>
      </c>
      <c r="E16" s="160" t="s">
        <v>32</v>
      </c>
      <c r="F16" s="118" t="s">
        <v>67</v>
      </c>
      <c r="G16" s="161" t="s">
        <v>68</v>
      </c>
      <c r="H16" s="68" t="s">
        <v>69</v>
      </c>
      <c r="I16" s="24" t="s">
        <v>70</v>
      </c>
      <c r="J16" s="24" t="s">
        <v>71</v>
      </c>
      <c r="K16" s="24" t="s">
        <v>37</v>
      </c>
      <c r="L16" s="24" t="s">
        <v>72</v>
      </c>
      <c r="M16" s="115" t="str">
        <f>IFERROR(VLOOKUP(F16,'[5]Riesgos de corrupción'!$C$123:$M$140,10,0),0)</f>
        <v>Alto</v>
      </c>
      <c r="N16" s="20" t="s">
        <v>39</v>
      </c>
      <c r="O16" s="20" t="str">
        <f>IFERROR(VLOOKUP(N16,'[5]Riesgos de corrupción'!$C$83:$D$118,2,0),0)</f>
        <v>Favorecimiento de intereses privados por violación del principio de transparencia y debido proceso</v>
      </c>
      <c r="P16" s="20" t="s">
        <v>40</v>
      </c>
      <c r="Q16" s="8" t="s">
        <v>41</v>
      </c>
      <c r="R16" s="20" t="s">
        <v>42</v>
      </c>
      <c r="S16" s="114" t="str">
        <f>IFERROR(VLOOKUP(F16,'[5]Riesgos de corrupción'!$C$123:$M$140,11,0),0)</f>
        <v>Moderado</v>
      </c>
    </row>
    <row r="17" spans="2:19" ht="31.5">
      <c r="B17" s="160"/>
      <c r="C17" s="160"/>
      <c r="D17" s="160"/>
      <c r="E17" s="160"/>
      <c r="F17" s="118"/>
      <c r="G17" s="161"/>
      <c r="H17" s="68" t="s">
        <v>57</v>
      </c>
      <c r="I17" s="24" t="s">
        <v>73</v>
      </c>
      <c r="J17" s="24" t="s">
        <v>74</v>
      </c>
      <c r="K17" s="24" t="s">
        <v>37</v>
      </c>
      <c r="L17" s="24" t="s">
        <v>75</v>
      </c>
      <c r="M17" s="115"/>
      <c r="N17" s="20"/>
      <c r="O17" s="20"/>
      <c r="P17" s="20"/>
      <c r="Q17" s="8"/>
      <c r="R17" s="20"/>
      <c r="S17" s="114"/>
    </row>
    <row r="18" spans="2:19" ht="78.75">
      <c r="B18" s="112">
        <v>5</v>
      </c>
      <c r="C18" s="122">
        <v>45282</v>
      </c>
      <c r="D18" s="112" t="s">
        <v>31</v>
      </c>
      <c r="E18" s="112" t="s">
        <v>32</v>
      </c>
      <c r="F18" s="110" t="s">
        <v>76</v>
      </c>
      <c r="G18" s="116" t="s">
        <v>77</v>
      </c>
      <c r="H18" s="67" t="s">
        <v>78</v>
      </c>
      <c r="I18" s="20" t="str">
        <f>IFERROR(VLOOKUP(H18,'[5]Riesgos de corrupción'!$Q$9:$R$44,2,0),0)</f>
        <v xml:space="preserve">Análisis sesgado de los hechos materia de incumplimiento </v>
      </c>
      <c r="J18" s="29" t="s">
        <v>79</v>
      </c>
      <c r="K18" s="29" t="s">
        <v>37</v>
      </c>
      <c r="L18" s="29" t="s">
        <v>80</v>
      </c>
      <c r="M18" s="115" t="str">
        <f>IFERROR(VLOOKUP(F18,'[5]Riesgos de corrupción'!$C$123:$M$140,10,0),0)</f>
        <v>Alto</v>
      </c>
      <c r="N18" s="20" t="s">
        <v>39</v>
      </c>
      <c r="O18" s="20" t="str">
        <f>IFERROR(VLOOKUP(N18,'[5]Riesgos de corrupción'!$C$83:$D$118,2,0),0)</f>
        <v>Favorecimiento de intereses privados por violación del principio de transparencia y debido proceso</v>
      </c>
      <c r="P18" s="20" t="s">
        <v>40</v>
      </c>
      <c r="Q18" s="8" t="s">
        <v>41</v>
      </c>
      <c r="R18" s="20" t="s">
        <v>42</v>
      </c>
      <c r="S18" s="114" t="str">
        <f>IFERROR(VLOOKUP(F18,'[5]Riesgos de corrupción'!$C$123:$M$140,11,0),0)</f>
        <v>Moderado</v>
      </c>
    </row>
    <row r="19" spans="2:19" ht="94.5">
      <c r="B19" s="112"/>
      <c r="C19" s="112"/>
      <c r="D19" s="112"/>
      <c r="E19" s="112"/>
      <c r="F19" s="110"/>
      <c r="G19" s="116"/>
      <c r="H19" s="67" t="s">
        <v>81</v>
      </c>
      <c r="I19" s="20" t="str">
        <f>IFERROR(VLOOKUP(H19,'[5]Riesgos de corrupción'!$Q$9:$R$44,2,0),0)</f>
        <v>Inadecuado seguimiento al desarrollo de la supervisión por parte del superior jerárquico</v>
      </c>
      <c r="J19" s="29" t="s">
        <v>82</v>
      </c>
      <c r="K19" s="29" t="s">
        <v>37</v>
      </c>
      <c r="L19" s="29" t="s">
        <v>83</v>
      </c>
      <c r="M19" s="115"/>
      <c r="N19" s="20"/>
      <c r="O19" s="20"/>
      <c r="P19" s="20"/>
      <c r="Q19" s="8"/>
      <c r="R19" s="20"/>
      <c r="S19" s="114"/>
    </row>
    <row r="20" spans="2:19" ht="47.25">
      <c r="B20" s="112">
        <v>6</v>
      </c>
      <c r="C20" s="122">
        <v>45282</v>
      </c>
      <c r="D20" s="112" t="s">
        <v>31</v>
      </c>
      <c r="E20" s="112" t="s">
        <v>32</v>
      </c>
      <c r="F20" s="110" t="s">
        <v>84</v>
      </c>
      <c r="G20" s="116" t="s">
        <v>85</v>
      </c>
      <c r="H20" s="67" t="s">
        <v>86</v>
      </c>
      <c r="I20" s="20" t="str">
        <f>IFERROR(VLOOKUP(H20,'[5]Riesgos de corrupción'!$Q$9:$R$44,2,0),0)</f>
        <v xml:space="preserve">Estructuración de la liquidación de manera superficial </v>
      </c>
      <c r="J20" s="29" t="s">
        <v>87</v>
      </c>
      <c r="K20" s="29" t="s">
        <v>37</v>
      </c>
      <c r="L20" s="29" t="s">
        <v>88</v>
      </c>
      <c r="M20" s="115" t="str">
        <f>IFERROR(VLOOKUP(F20,'[5]Riesgos de corrupción'!$C$123:$M$140,10,0),0)</f>
        <v>Alto</v>
      </c>
      <c r="N20" s="20" t="s">
        <v>39</v>
      </c>
      <c r="O20" s="20" t="str">
        <f>IFERROR(VLOOKUP(N20,'[5]Riesgos de corrupción'!$C$83:$D$118,2,0),0)</f>
        <v>Favorecimiento de intereses privados por violación del principio de transparencia y debido proceso</v>
      </c>
      <c r="P20" s="20" t="s">
        <v>40</v>
      </c>
      <c r="Q20" s="8" t="s">
        <v>41</v>
      </c>
      <c r="R20" s="20" t="s">
        <v>42</v>
      </c>
      <c r="S20" s="114" t="str">
        <f>IFERROR(VLOOKUP(F20,'[5]Riesgos de corrupción'!$C$123:$M$140,11,0),0)</f>
        <v>Moderado</v>
      </c>
    </row>
    <row r="21" spans="2:19" ht="78.75">
      <c r="B21" s="112"/>
      <c r="C21" s="112"/>
      <c r="D21" s="112"/>
      <c r="E21" s="112"/>
      <c r="F21" s="110"/>
      <c r="G21" s="116"/>
      <c r="H21" s="67" t="s">
        <v>89</v>
      </c>
      <c r="I21" s="20" t="str">
        <f>IFERROR(VLOOKUP(H21,'[5]Riesgos de corrupción'!$Q$9:$R$44,2,0),0)</f>
        <v xml:space="preserve">Demora injustificada del borrador del acta de liquidación </v>
      </c>
      <c r="J21" s="29" t="s">
        <v>90</v>
      </c>
      <c r="K21" s="29" t="s">
        <v>37</v>
      </c>
      <c r="L21" s="29" t="s">
        <v>91</v>
      </c>
      <c r="M21" s="115"/>
      <c r="N21" s="20" t="s">
        <v>43</v>
      </c>
      <c r="O21" s="20" t="str">
        <f>IFERROR(VLOOKUP(N21,'[5]Riesgos de corrupción'!$C$83:$D$118,2,0),0)</f>
        <v>Pérdida de recursos públicos y/o incumplimiento de metas por inadecuada ejecución y/o seguimiento a la ejecución del contrato</v>
      </c>
      <c r="P21" s="20" t="s">
        <v>44</v>
      </c>
      <c r="Q21" s="8" t="s">
        <v>45</v>
      </c>
      <c r="R21" s="20" t="s">
        <v>46</v>
      </c>
      <c r="S21" s="114"/>
    </row>
    <row r="22" spans="2:19" ht="78.75">
      <c r="B22" s="84">
        <v>7</v>
      </c>
      <c r="C22" s="87">
        <v>45282</v>
      </c>
      <c r="D22" s="84" t="s">
        <v>92</v>
      </c>
      <c r="E22" s="84" t="s">
        <v>93</v>
      </c>
      <c r="F22" s="95" t="s">
        <v>94</v>
      </c>
      <c r="G22" s="92" t="s">
        <v>95</v>
      </c>
      <c r="H22" s="95" t="s">
        <v>96</v>
      </c>
      <c r="I22" s="90" t="s">
        <v>97</v>
      </c>
      <c r="J22" s="29" t="s">
        <v>98</v>
      </c>
      <c r="K22" s="29" t="s">
        <v>99</v>
      </c>
      <c r="L22" s="29" t="s">
        <v>100</v>
      </c>
      <c r="M22" s="98" t="s">
        <v>101</v>
      </c>
      <c r="N22" s="20" t="s">
        <v>102</v>
      </c>
      <c r="O22" s="20" t="s">
        <v>103</v>
      </c>
      <c r="P22" s="20" t="s">
        <v>104</v>
      </c>
      <c r="Q22" s="8" t="s">
        <v>105</v>
      </c>
      <c r="R22" s="20" t="s">
        <v>106</v>
      </c>
      <c r="S22" s="105" t="s">
        <v>107</v>
      </c>
    </row>
    <row r="23" spans="2:19" ht="31.5">
      <c r="B23" s="86"/>
      <c r="C23" s="89"/>
      <c r="D23" s="86"/>
      <c r="E23" s="86"/>
      <c r="F23" s="97"/>
      <c r="G23" s="94"/>
      <c r="H23" s="97"/>
      <c r="I23" s="91"/>
      <c r="J23" s="29" t="s">
        <v>108</v>
      </c>
      <c r="K23" s="29" t="s">
        <v>109</v>
      </c>
      <c r="L23" s="29" t="s">
        <v>110</v>
      </c>
      <c r="M23" s="100"/>
      <c r="N23" s="20"/>
      <c r="O23" s="20"/>
      <c r="P23" s="20"/>
      <c r="Q23" s="8"/>
      <c r="R23" s="20"/>
      <c r="S23" s="106"/>
    </row>
    <row r="24" spans="2:19" ht="78.75">
      <c r="B24" s="84">
        <v>8</v>
      </c>
      <c r="C24" s="87">
        <v>45282</v>
      </c>
      <c r="D24" s="84" t="s">
        <v>92</v>
      </c>
      <c r="E24" s="84" t="s">
        <v>93</v>
      </c>
      <c r="F24" s="95" t="s">
        <v>111</v>
      </c>
      <c r="G24" s="92" t="s">
        <v>112</v>
      </c>
      <c r="H24" s="67" t="s">
        <v>113</v>
      </c>
      <c r="I24" s="20" t="s">
        <v>114</v>
      </c>
      <c r="J24" s="29" t="s">
        <v>115</v>
      </c>
      <c r="K24" s="29" t="s">
        <v>109</v>
      </c>
      <c r="L24" s="29" t="s">
        <v>116</v>
      </c>
      <c r="M24" s="98" t="s">
        <v>101</v>
      </c>
      <c r="N24" s="20" t="s">
        <v>102</v>
      </c>
      <c r="O24" s="20" t="s">
        <v>103</v>
      </c>
      <c r="P24" s="20" t="s">
        <v>104</v>
      </c>
      <c r="Q24" s="8" t="s">
        <v>105</v>
      </c>
      <c r="R24" s="20" t="s">
        <v>106</v>
      </c>
      <c r="S24" s="105" t="s">
        <v>107</v>
      </c>
    </row>
    <row r="25" spans="2:19" ht="78.75">
      <c r="B25" s="86"/>
      <c r="C25" s="89"/>
      <c r="D25" s="86"/>
      <c r="E25" s="86"/>
      <c r="F25" s="97"/>
      <c r="G25" s="94"/>
      <c r="H25" s="67" t="s">
        <v>117</v>
      </c>
      <c r="I25" s="20" t="s">
        <v>118</v>
      </c>
      <c r="J25" s="29" t="s">
        <v>119</v>
      </c>
      <c r="K25" s="29" t="s">
        <v>109</v>
      </c>
      <c r="L25" s="29" t="s">
        <v>120</v>
      </c>
      <c r="M25" s="100"/>
      <c r="N25" s="20" t="s">
        <v>121</v>
      </c>
      <c r="O25" s="20" t="s">
        <v>122</v>
      </c>
      <c r="P25" s="20" t="s">
        <v>123</v>
      </c>
      <c r="Q25" s="8" t="s">
        <v>124</v>
      </c>
      <c r="R25" s="20" t="s">
        <v>125</v>
      </c>
      <c r="S25" s="106"/>
    </row>
    <row r="26" spans="2:19" ht="78.75">
      <c r="B26" s="84">
        <v>9</v>
      </c>
      <c r="C26" s="87">
        <v>45282</v>
      </c>
      <c r="D26" s="84" t="s">
        <v>92</v>
      </c>
      <c r="E26" s="84" t="s">
        <v>93</v>
      </c>
      <c r="F26" s="95" t="s">
        <v>126</v>
      </c>
      <c r="G26" s="92" t="s">
        <v>127</v>
      </c>
      <c r="H26" s="67" t="s">
        <v>128</v>
      </c>
      <c r="I26" s="20" t="s">
        <v>129</v>
      </c>
      <c r="J26" s="29" t="s">
        <v>130</v>
      </c>
      <c r="K26" s="29" t="s">
        <v>131</v>
      </c>
      <c r="L26" s="29" t="s">
        <v>132</v>
      </c>
      <c r="M26" s="98" t="s">
        <v>101</v>
      </c>
      <c r="N26" s="20" t="s">
        <v>102</v>
      </c>
      <c r="O26" s="20" t="s">
        <v>103</v>
      </c>
      <c r="P26" s="20" t="s">
        <v>104</v>
      </c>
      <c r="Q26" s="8" t="s">
        <v>105</v>
      </c>
      <c r="R26" s="20" t="s">
        <v>106</v>
      </c>
      <c r="S26" s="105" t="s">
        <v>107</v>
      </c>
    </row>
    <row r="27" spans="2:19" ht="78.75">
      <c r="B27" s="86"/>
      <c r="C27" s="89"/>
      <c r="D27" s="86"/>
      <c r="E27" s="86"/>
      <c r="F27" s="97"/>
      <c r="G27" s="94"/>
      <c r="H27" s="67" t="s">
        <v>133</v>
      </c>
      <c r="I27" s="20" t="s">
        <v>134</v>
      </c>
      <c r="J27" s="29" t="s">
        <v>135</v>
      </c>
      <c r="K27" s="29" t="s">
        <v>131</v>
      </c>
      <c r="L27" s="29" t="s">
        <v>136</v>
      </c>
      <c r="M27" s="100"/>
      <c r="N27" s="20" t="s">
        <v>137</v>
      </c>
      <c r="O27" s="20" t="s">
        <v>138</v>
      </c>
      <c r="P27" s="20" t="s">
        <v>139</v>
      </c>
      <c r="Q27" s="8" t="s">
        <v>124</v>
      </c>
      <c r="R27" s="20" t="s">
        <v>140</v>
      </c>
      <c r="S27" s="106"/>
    </row>
    <row r="28" spans="2:19" ht="63">
      <c r="B28" s="84">
        <v>10</v>
      </c>
      <c r="C28" s="87">
        <v>45282</v>
      </c>
      <c r="D28" s="84" t="s">
        <v>141</v>
      </c>
      <c r="E28" s="84" t="s">
        <v>142</v>
      </c>
      <c r="F28" s="95" t="s">
        <v>143</v>
      </c>
      <c r="G28" s="108" t="s">
        <v>144</v>
      </c>
      <c r="H28" s="67" t="s">
        <v>145</v>
      </c>
      <c r="I28" s="20" t="s">
        <v>146</v>
      </c>
      <c r="J28" s="29" t="s">
        <v>147</v>
      </c>
      <c r="K28" s="29" t="s">
        <v>148</v>
      </c>
      <c r="L28" s="29" t="s">
        <v>149</v>
      </c>
      <c r="M28" s="78" t="s">
        <v>150</v>
      </c>
      <c r="N28" s="20" t="s">
        <v>151</v>
      </c>
      <c r="O28" s="20" t="s">
        <v>152</v>
      </c>
      <c r="P28" s="20" t="s">
        <v>153</v>
      </c>
      <c r="Q28" s="8" t="s">
        <v>154</v>
      </c>
      <c r="R28" s="20" t="s">
        <v>155</v>
      </c>
      <c r="S28" s="98" t="s">
        <v>101</v>
      </c>
    </row>
    <row r="29" spans="2:19" ht="47.25">
      <c r="B29" s="86"/>
      <c r="C29" s="89"/>
      <c r="D29" s="86"/>
      <c r="E29" s="86"/>
      <c r="F29" s="97"/>
      <c r="G29" s="109"/>
      <c r="H29" s="67" t="s">
        <v>156</v>
      </c>
      <c r="I29" s="20" t="s">
        <v>157</v>
      </c>
      <c r="J29" s="29" t="s">
        <v>158</v>
      </c>
      <c r="K29" s="29" t="s">
        <v>148</v>
      </c>
      <c r="L29" s="29" t="s">
        <v>159</v>
      </c>
      <c r="M29" s="80"/>
      <c r="N29" s="20"/>
      <c r="O29" s="20"/>
      <c r="P29" s="20"/>
      <c r="Q29" s="8"/>
      <c r="R29" s="20"/>
      <c r="S29" s="100"/>
    </row>
    <row r="30" spans="2:19" ht="78.75">
      <c r="B30" s="84">
        <v>11</v>
      </c>
      <c r="C30" s="87">
        <v>45282</v>
      </c>
      <c r="D30" s="84" t="s">
        <v>141</v>
      </c>
      <c r="E30" s="84" t="s">
        <v>142</v>
      </c>
      <c r="F30" s="95" t="s">
        <v>160</v>
      </c>
      <c r="G30" s="108" t="s">
        <v>161</v>
      </c>
      <c r="H30" s="67" t="s">
        <v>162</v>
      </c>
      <c r="I30" s="20" t="s">
        <v>163</v>
      </c>
      <c r="J30" s="29" t="s">
        <v>164</v>
      </c>
      <c r="K30" s="29" t="s">
        <v>165</v>
      </c>
      <c r="L30" s="29" t="s">
        <v>166</v>
      </c>
      <c r="M30" s="78" t="s">
        <v>150</v>
      </c>
      <c r="N30" s="20" t="s">
        <v>167</v>
      </c>
      <c r="O30" s="20" t="s">
        <v>168</v>
      </c>
      <c r="P30" s="20" t="s">
        <v>169</v>
      </c>
      <c r="Q30" s="8" t="s">
        <v>154</v>
      </c>
      <c r="R30" s="20" t="s">
        <v>170</v>
      </c>
      <c r="S30" s="105" t="s">
        <v>107</v>
      </c>
    </row>
    <row r="31" spans="2:19" ht="47.25">
      <c r="B31" s="85"/>
      <c r="C31" s="88"/>
      <c r="D31" s="85"/>
      <c r="E31" s="85"/>
      <c r="F31" s="96"/>
      <c r="G31" s="162"/>
      <c r="H31" s="67" t="s">
        <v>171</v>
      </c>
      <c r="I31" s="20" t="s">
        <v>172</v>
      </c>
      <c r="J31" s="29" t="s">
        <v>173</v>
      </c>
      <c r="K31" s="29" t="s">
        <v>148</v>
      </c>
      <c r="L31" s="29" t="s">
        <v>174</v>
      </c>
      <c r="M31" s="79"/>
      <c r="N31" s="20"/>
      <c r="O31" s="20"/>
      <c r="P31" s="20"/>
      <c r="Q31" s="8"/>
      <c r="R31" s="20"/>
      <c r="S31" s="107"/>
    </row>
    <row r="32" spans="2:19" ht="63">
      <c r="B32" s="86"/>
      <c r="C32" s="89"/>
      <c r="D32" s="86"/>
      <c r="E32" s="86"/>
      <c r="F32" s="97"/>
      <c r="G32" s="109"/>
      <c r="H32" s="67" t="s">
        <v>175</v>
      </c>
      <c r="I32" s="20" t="s">
        <v>176</v>
      </c>
      <c r="J32" s="29" t="s">
        <v>177</v>
      </c>
      <c r="K32" s="29" t="s">
        <v>148</v>
      </c>
      <c r="L32" s="29" t="s">
        <v>178</v>
      </c>
      <c r="M32" s="80"/>
      <c r="N32" s="20"/>
      <c r="O32" s="20"/>
      <c r="P32" s="20"/>
      <c r="Q32" s="8"/>
      <c r="R32" s="20"/>
      <c r="S32" s="106"/>
    </row>
    <row r="33" spans="2:19" ht="78.75" customHeight="1">
      <c r="B33" s="84">
        <v>12</v>
      </c>
      <c r="C33" s="87">
        <v>45282</v>
      </c>
      <c r="D33" s="84" t="s">
        <v>141</v>
      </c>
      <c r="E33" s="84" t="s">
        <v>142</v>
      </c>
      <c r="F33" s="95" t="s">
        <v>179</v>
      </c>
      <c r="G33" s="92" t="s">
        <v>180</v>
      </c>
      <c r="H33" s="67" t="s">
        <v>181</v>
      </c>
      <c r="I33" s="20" t="s">
        <v>182</v>
      </c>
      <c r="J33" s="29" t="s">
        <v>183</v>
      </c>
      <c r="K33" s="29" t="s">
        <v>184</v>
      </c>
      <c r="L33" s="29" t="s">
        <v>185</v>
      </c>
      <c r="M33" s="78" t="s">
        <v>150</v>
      </c>
      <c r="N33" s="20" t="s">
        <v>151</v>
      </c>
      <c r="O33" s="20" t="s">
        <v>152</v>
      </c>
      <c r="P33" s="20" t="s">
        <v>153</v>
      </c>
      <c r="Q33" s="8" t="s">
        <v>154</v>
      </c>
      <c r="R33" s="20" t="s">
        <v>186</v>
      </c>
      <c r="S33" s="105" t="s">
        <v>107</v>
      </c>
    </row>
    <row r="34" spans="2:19" ht="47.25">
      <c r="B34" s="86"/>
      <c r="C34" s="89"/>
      <c r="D34" s="86"/>
      <c r="E34" s="86"/>
      <c r="F34" s="97"/>
      <c r="G34" s="94"/>
      <c r="H34" s="67" t="s">
        <v>187</v>
      </c>
      <c r="I34" s="20" t="s">
        <v>188</v>
      </c>
      <c r="J34" s="29" t="s">
        <v>189</v>
      </c>
      <c r="K34" s="29" t="s">
        <v>190</v>
      </c>
      <c r="L34" s="29" t="s">
        <v>191</v>
      </c>
      <c r="M34" s="80"/>
      <c r="N34" s="20"/>
      <c r="O34" s="20"/>
      <c r="P34" s="20"/>
      <c r="Q34" s="8"/>
      <c r="R34" s="20"/>
      <c r="S34" s="106"/>
    </row>
    <row r="35" spans="2:19" ht="63">
      <c r="B35" s="84">
        <v>13</v>
      </c>
      <c r="C35" s="87">
        <v>45282</v>
      </c>
      <c r="D35" s="84" t="s">
        <v>192</v>
      </c>
      <c r="E35" s="84" t="s">
        <v>193</v>
      </c>
      <c r="F35" s="95" t="s">
        <v>194</v>
      </c>
      <c r="G35" s="92" t="s">
        <v>195</v>
      </c>
      <c r="H35" s="95" t="s">
        <v>196</v>
      </c>
      <c r="I35" s="90" t="s">
        <v>197</v>
      </c>
      <c r="J35" s="29" t="s">
        <v>198</v>
      </c>
      <c r="K35" s="29" t="s">
        <v>199</v>
      </c>
      <c r="L35" s="29" t="s">
        <v>200</v>
      </c>
      <c r="M35" s="81" t="s">
        <v>101</v>
      </c>
      <c r="N35" s="20" t="s">
        <v>201</v>
      </c>
      <c r="O35" s="20" t="s">
        <v>202</v>
      </c>
      <c r="P35" s="20" t="s">
        <v>203</v>
      </c>
      <c r="Q35" s="8" t="s">
        <v>204</v>
      </c>
      <c r="R35" s="20" t="s">
        <v>205</v>
      </c>
      <c r="S35" s="105" t="s">
        <v>107</v>
      </c>
    </row>
    <row r="36" spans="2:19" ht="31.5">
      <c r="B36" s="86"/>
      <c r="C36" s="89"/>
      <c r="D36" s="86"/>
      <c r="E36" s="86"/>
      <c r="F36" s="97"/>
      <c r="G36" s="94"/>
      <c r="H36" s="97"/>
      <c r="I36" s="91"/>
      <c r="J36" s="29" t="s">
        <v>206</v>
      </c>
      <c r="K36" s="29" t="s">
        <v>207</v>
      </c>
      <c r="L36" s="29" t="s">
        <v>208</v>
      </c>
      <c r="M36" s="83"/>
      <c r="N36" s="20"/>
      <c r="O36" s="20"/>
      <c r="P36" s="20"/>
      <c r="Q36" s="8"/>
      <c r="R36" s="20"/>
      <c r="S36" s="106"/>
    </row>
    <row r="37" spans="2:19" ht="78.75">
      <c r="B37" s="57">
        <v>14</v>
      </c>
      <c r="C37" s="58">
        <v>45282</v>
      </c>
      <c r="D37" s="57" t="s">
        <v>192</v>
      </c>
      <c r="E37" s="57" t="s">
        <v>193</v>
      </c>
      <c r="F37" s="69" t="s">
        <v>209</v>
      </c>
      <c r="G37" s="75" t="s">
        <v>210</v>
      </c>
      <c r="H37" s="67" t="s">
        <v>196</v>
      </c>
      <c r="I37" s="20" t="s">
        <v>197</v>
      </c>
      <c r="J37" s="29" t="s">
        <v>211</v>
      </c>
      <c r="K37" s="29" t="s">
        <v>207</v>
      </c>
      <c r="L37" s="29" t="s">
        <v>212</v>
      </c>
      <c r="M37" s="64" t="s">
        <v>101</v>
      </c>
      <c r="N37" s="20" t="s">
        <v>201</v>
      </c>
      <c r="O37" s="20" t="s">
        <v>202</v>
      </c>
      <c r="P37" s="20" t="s">
        <v>203</v>
      </c>
      <c r="Q37" s="8" t="s">
        <v>204</v>
      </c>
      <c r="R37" s="20" t="s">
        <v>205</v>
      </c>
      <c r="S37" s="62" t="s">
        <v>107</v>
      </c>
    </row>
    <row r="38" spans="2:19" ht="47.25">
      <c r="B38" s="7">
        <v>7</v>
      </c>
      <c r="C38" s="44">
        <v>45282</v>
      </c>
      <c r="D38" s="7" t="s">
        <v>213</v>
      </c>
      <c r="E38" s="7" t="s">
        <v>214</v>
      </c>
      <c r="F38" s="67" t="s">
        <v>215</v>
      </c>
      <c r="G38" s="32" t="s">
        <v>216</v>
      </c>
      <c r="H38" s="67" t="s">
        <v>217</v>
      </c>
      <c r="I38" s="20" t="s">
        <v>218</v>
      </c>
      <c r="J38" s="25" t="s">
        <v>219</v>
      </c>
      <c r="K38" s="25" t="s">
        <v>220</v>
      </c>
      <c r="L38" s="25" t="s">
        <v>221</v>
      </c>
      <c r="M38" s="23" t="str">
        <f>IFERROR(VLOOKUP(F38,'[6]Riesgos de corrupción'!$C$153:$M$188,10,0),0)</f>
        <v>Extremo</v>
      </c>
      <c r="N38" s="19" t="s">
        <v>222</v>
      </c>
      <c r="O38" s="26" t="str">
        <f>IFERROR(VLOOKUP(N38,'[6]Riesgos de corrupción'!$C$113:$D$148,2,0),0)</f>
        <v>Acciones judiciales por falta de respuesta oportuna a solicitudes</v>
      </c>
      <c r="P38" s="25" t="s">
        <v>223</v>
      </c>
      <c r="Q38" s="25" t="s">
        <v>224</v>
      </c>
      <c r="R38" s="25" t="s">
        <v>225</v>
      </c>
      <c r="S38" s="31" t="str">
        <f>IFERROR(VLOOKUP(F38,'[6]Riesgos de corrupción'!$C$153:$M$188,11,0),0)</f>
        <v>Moderado</v>
      </c>
    </row>
    <row r="39" spans="2:19" ht="126">
      <c r="B39" s="112">
        <v>8</v>
      </c>
      <c r="C39" s="122">
        <v>45282</v>
      </c>
      <c r="D39" s="112" t="s">
        <v>213</v>
      </c>
      <c r="E39" s="112" t="s">
        <v>214</v>
      </c>
      <c r="F39" s="110" t="s">
        <v>226</v>
      </c>
      <c r="G39" s="116" t="s">
        <v>227</v>
      </c>
      <c r="H39" s="67" t="s">
        <v>228</v>
      </c>
      <c r="I39" s="25" t="s">
        <v>229</v>
      </c>
      <c r="J39" s="25" t="s">
        <v>230</v>
      </c>
      <c r="K39" s="25" t="s">
        <v>231</v>
      </c>
      <c r="L39" s="25" t="s">
        <v>232</v>
      </c>
      <c r="M39" s="113" t="str">
        <f>IFERROR(VLOOKUP(F39,'[6]Riesgos de corrupción'!$C$153:$M$188,10,0),0)</f>
        <v>Extremo</v>
      </c>
      <c r="N39" s="19" t="s">
        <v>233</v>
      </c>
      <c r="O39" s="20" t="str">
        <f>IFERROR(VLOOKUP(N39,'[6]Riesgos de corrupción'!$C$113:$D$148,2,0),0)</f>
        <v xml:space="preserve">Perdida de recursos públicos por la afectación de intereses que la Agencia Nacional de Minería pretende defender en el proceso Judicial y/o extra judicial </v>
      </c>
      <c r="P39" s="25" t="s">
        <v>234</v>
      </c>
      <c r="Q39" s="33" t="s">
        <v>235</v>
      </c>
      <c r="R39" s="25" t="s">
        <v>236</v>
      </c>
      <c r="S39" s="115" t="str">
        <f>IFERROR(VLOOKUP(F39,'[6]Riesgos de corrupción'!$C$153:$M$188,11,0),0)</f>
        <v>Alto</v>
      </c>
    </row>
    <row r="40" spans="2:19">
      <c r="B40" s="112"/>
      <c r="C40" s="112"/>
      <c r="D40" s="112"/>
      <c r="E40" s="112"/>
      <c r="F40" s="110"/>
      <c r="G40" s="116"/>
      <c r="H40" s="67" t="s">
        <v>237</v>
      </c>
      <c r="I40" s="25" t="s">
        <v>238</v>
      </c>
      <c r="J40" s="25" t="s">
        <v>239</v>
      </c>
      <c r="K40" s="25" t="s">
        <v>231</v>
      </c>
      <c r="L40" s="25" t="s">
        <v>240</v>
      </c>
      <c r="M40" s="113"/>
      <c r="N40" s="19"/>
      <c r="O40" s="20"/>
      <c r="P40" s="20"/>
      <c r="Q40" s="20"/>
      <c r="R40" s="20"/>
      <c r="S40" s="115"/>
    </row>
    <row r="41" spans="2:19" ht="110.25">
      <c r="B41" s="112">
        <v>9</v>
      </c>
      <c r="C41" s="122">
        <v>45282</v>
      </c>
      <c r="D41" s="112" t="s">
        <v>213</v>
      </c>
      <c r="E41" s="112" t="s">
        <v>214</v>
      </c>
      <c r="F41" s="110" t="s">
        <v>241</v>
      </c>
      <c r="G41" s="116" t="s">
        <v>242</v>
      </c>
      <c r="H41" s="110" t="s">
        <v>243</v>
      </c>
      <c r="I41" s="111" t="s">
        <v>244</v>
      </c>
      <c r="J41" s="25" t="s">
        <v>245</v>
      </c>
      <c r="K41" s="25" t="s">
        <v>246</v>
      </c>
      <c r="L41" s="25" t="s">
        <v>247</v>
      </c>
      <c r="M41" s="113" t="str">
        <f>IFERROR(VLOOKUP(F41,'[6]Riesgos de corrupción'!$C$153:$M$188,10,0),0)</f>
        <v>Extremo</v>
      </c>
      <c r="N41" s="19" t="s">
        <v>248</v>
      </c>
      <c r="O41" s="20" t="str">
        <f>IFERROR(VLOOKUP(N41,'[6]Riesgos de corrupción'!$C$113:$D$148,2,0),0)</f>
        <v>Detrimento patrimonial de la Agencia Nacional de Minería por decisiones judiciales en firme o configuración de situaciones jurídicas adversas</v>
      </c>
      <c r="P41" s="25" t="s">
        <v>249</v>
      </c>
      <c r="Q41" s="25" t="s">
        <v>235</v>
      </c>
      <c r="R41" s="25" t="s">
        <v>250</v>
      </c>
      <c r="S41" s="115" t="str">
        <f>IFERROR(VLOOKUP(F41,'[6]Riesgos de corrupción'!$C$153:$M$188,11,0),0)</f>
        <v>Alto</v>
      </c>
    </row>
    <row r="42" spans="2:19" ht="47.25">
      <c r="B42" s="112"/>
      <c r="C42" s="112"/>
      <c r="D42" s="112"/>
      <c r="E42" s="112"/>
      <c r="F42" s="110"/>
      <c r="G42" s="116"/>
      <c r="H42" s="110"/>
      <c r="I42" s="111"/>
      <c r="J42" s="25" t="s">
        <v>251</v>
      </c>
      <c r="K42" s="25" t="s">
        <v>252</v>
      </c>
      <c r="L42" s="25" t="s">
        <v>253</v>
      </c>
      <c r="M42" s="113"/>
      <c r="N42" s="19"/>
      <c r="O42" s="20"/>
      <c r="P42" s="20"/>
      <c r="Q42" s="20"/>
      <c r="R42" s="20"/>
      <c r="S42" s="115"/>
    </row>
    <row r="43" spans="2:19" ht="110.25">
      <c r="B43" s="7">
        <v>10</v>
      </c>
      <c r="C43" s="44">
        <v>45282</v>
      </c>
      <c r="D43" s="7" t="s">
        <v>213</v>
      </c>
      <c r="E43" s="7" t="s">
        <v>214</v>
      </c>
      <c r="F43" s="67" t="s">
        <v>254</v>
      </c>
      <c r="G43" s="32" t="s">
        <v>255</v>
      </c>
      <c r="H43" s="67" t="s">
        <v>256</v>
      </c>
      <c r="I43" s="26" t="s">
        <v>257</v>
      </c>
      <c r="J43" s="25" t="s">
        <v>258</v>
      </c>
      <c r="K43" s="25" t="s">
        <v>259</v>
      </c>
      <c r="L43" s="25" t="s">
        <v>260</v>
      </c>
      <c r="M43" s="23" t="str">
        <f>IFERROR(VLOOKUP(F43,'[6]Riesgos de corrupción'!$C$153:$M$188,10,0),0)</f>
        <v>Extremo</v>
      </c>
      <c r="N43" s="19" t="s">
        <v>248</v>
      </c>
      <c r="O43" s="20" t="str">
        <f>IFERROR(VLOOKUP(N43,'[6]Riesgos de corrupción'!$C$113:$D$148,2,0),0)</f>
        <v>Detrimento patrimonial de la Agencia Nacional de Minería por decisiones judiciales en firme o configuración de situaciones jurídicas adversas</v>
      </c>
      <c r="P43" s="25" t="s">
        <v>249</v>
      </c>
      <c r="Q43" s="25" t="s">
        <v>235</v>
      </c>
      <c r="R43" s="25" t="s">
        <v>250</v>
      </c>
      <c r="S43" s="30" t="str">
        <f>IFERROR(VLOOKUP(F43,'[6]Riesgos de corrupción'!$C$153:$M$188,11,0),0)</f>
        <v>Alto</v>
      </c>
    </row>
    <row r="44" spans="2:19" ht="94.5">
      <c r="B44" s="112">
        <v>11</v>
      </c>
      <c r="C44" s="122">
        <v>45282</v>
      </c>
      <c r="D44" s="112" t="s">
        <v>261</v>
      </c>
      <c r="E44" s="112" t="s">
        <v>262</v>
      </c>
      <c r="F44" s="110" t="s">
        <v>263</v>
      </c>
      <c r="G44" s="149" t="s">
        <v>264</v>
      </c>
      <c r="H44" s="67" t="s">
        <v>265</v>
      </c>
      <c r="I44" s="27" t="s">
        <v>266</v>
      </c>
      <c r="J44" s="8" t="s">
        <v>267</v>
      </c>
      <c r="K44" s="8" t="s">
        <v>268</v>
      </c>
      <c r="L44" s="8" t="s">
        <v>269</v>
      </c>
      <c r="M44" s="114" t="str">
        <f>IFERROR(VLOOKUP(F44,'[7]Riesgos de corrupción'!$C$156:$M$191,10,0),0)</f>
        <v>Moderado</v>
      </c>
      <c r="N44" s="19" t="s">
        <v>270</v>
      </c>
      <c r="O44" s="20" t="s">
        <v>271</v>
      </c>
      <c r="P44" s="20" t="s">
        <v>272</v>
      </c>
      <c r="Q44" s="8" t="s">
        <v>273</v>
      </c>
      <c r="R44" s="20" t="s">
        <v>274</v>
      </c>
      <c r="S44" s="114" t="str">
        <f>IFERROR(VLOOKUP(F44,'[7]Riesgos de corrupción'!$C$156:$M$191,11,0),0)</f>
        <v>Moderado</v>
      </c>
    </row>
    <row r="45" spans="2:19" ht="47.25">
      <c r="B45" s="112"/>
      <c r="C45" s="112"/>
      <c r="D45" s="112"/>
      <c r="E45" s="112"/>
      <c r="F45" s="110"/>
      <c r="G45" s="150"/>
      <c r="H45" s="67"/>
      <c r="I45" s="26"/>
      <c r="J45" s="20"/>
      <c r="K45" s="20"/>
      <c r="L45" s="20"/>
      <c r="M45" s="114"/>
      <c r="N45" s="19" t="s">
        <v>275</v>
      </c>
      <c r="O45" s="8" t="s">
        <v>276</v>
      </c>
      <c r="P45" s="20" t="s">
        <v>277</v>
      </c>
      <c r="Q45" s="20" t="s">
        <v>278</v>
      </c>
      <c r="R45" s="20" t="s">
        <v>279</v>
      </c>
      <c r="S45" s="114"/>
    </row>
    <row r="46" spans="2:19" ht="63">
      <c r="B46" s="112">
        <v>12</v>
      </c>
      <c r="C46" s="122">
        <v>45282</v>
      </c>
      <c r="D46" s="112" t="s">
        <v>261</v>
      </c>
      <c r="E46" s="112" t="s">
        <v>262</v>
      </c>
      <c r="F46" s="110" t="s">
        <v>280</v>
      </c>
      <c r="G46" s="149" t="s">
        <v>281</v>
      </c>
      <c r="H46" s="67" t="s">
        <v>282</v>
      </c>
      <c r="I46" s="9" t="s">
        <v>283</v>
      </c>
      <c r="J46" s="9" t="s">
        <v>284</v>
      </c>
      <c r="K46" s="9" t="s">
        <v>273</v>
      </c>
      <c r="L46" s="9" t="s">
        <v>285</v>
      </c>
      <c r="M46" s="114" t="str">
        <f>IFERROR(VLOOKUP(F46,'[7]Riesgos de corrupción'!$C$156:$M$191,10,0),0)</f>
        <v>Moderado</v>
      </c>
      <c r="N46" s="19" t="s">
        <v>270</v>
      </c>
      <c r="O46" s="20" t="s">
        <v>271</v>
      </c>
      <c r="P46" s="20" t="s">
        <v>272</v>
      </c>
      <c r="Q46" s="8" t="s">
        <v>273</v>
      </c>
      <c r="R46" s="20" t="s">
        <v>274</v>
      </c>
      <c r="S46" s="114" t="str">
        <f>IFERROR(VLOOKUP(F46,'[7]Riesgos de corrupción'!$C$156:$M$191,11,0),0)</f>
        <v>Moderado</v>
      </c>
    </row>
    <row r="47" spans="2:19" ht="47.25">
      <c r="B47" s="112"/>
      <c r="C47" s="112"/>
      <c r="D47" s="112"/>
      <c r="E47" s="112"/>
      <c r="F47" s="110"/>
      <c r="G47" s="150"/>
      <c r="H47" s="67"/>
      <c r="I47" s="26"/>
      <c r="J47" s="20"/>
      <c r="K47" s="20"/>
      <c r="L47" s="20"/>
      <c r="M47" s="114"/>
      <c r="N47" s="19" t="s">
        <v>275</v>
      </c>
      <c r="O47" s="8" t="s">
        <v>276</v>
      </c>
      <c r="P47" s="20" t="s">
        <v>277</v>
      </c>
      <c r="Q47" s="20" t="s">
        <v>278</v>
      </c>
      <c r="R47" s="20" t="s">
        <v>279</v>
      </c>
      <c r="S47" s="114"/>
    </row>
    <row r="48" spans="2:19" ht="47.25">
      <c r="B48" s="112">
        <v>13</v>
      </c>
      <c r="C48" s="122">
        <v>45282</v>
      </c>
      <c r="D48" s="112" t="s">
        <v>286</v>
      </c>
      <c r="E48" s="112" t="s">
        <v>287</v>
      </c>
      <c r="F48" s="110" t="s">
        <v>288</v>
      </c>
      <c r="G48" s="128" t="s">
        <v>289</v>
      </c>
      <c r="H48" s="118" t="s">
        <v>290</v>
      </c>
      <c r="I48" s="151" t="s">
        <v>291</v>
      </c>
      <c r="J48" s="28" t="s">
        <v>292</v>
      </c>
      <c r="K48" s="28" t="s">
        <v>293</v>
      </c>
      <c r="L48" s="28" t="s">
        <v>294</v>
      </c>
      <c r="M48" s="114" t="str">
        <f>IFERROR(VLOOKUP(F48,'[8]Riesgos de corrupción'!$C$153:$M$188,10,0),0)</f>
        <v>Moderado</v>
      </c>
      <c r="N48" s="20" t="s">
        <v>295</v>
      </c>
      <c r="O48" s="20" t="str">
        <f>IFERROR(VLOOKUP(N48,'[8]Riesgos de corrupción'!$C$113:$D$148,2,0),0)</f>
        <v>Desvío de recursos públicos</v>
      </c>
      <c r="P48" s="10" t="s">
        <v>296</v>
      </c>
      <c r="Q48" s="8" t="s">
        <v>297</v>
      </c>
      <c r="R48" s="20" t="s">
        <v>298</v>
      </c>
      <c r="S48" s="114" t="str">
        <f>IFERROR(VLOOKUP(F48,'[8]Riesgos de corrupción'!$C$153:$M$188,11,0),0)</f>
        <v>Moderado</v>
      </c>
    </row>
    <row r="49" spans="1:19" ht="47.25">
      <c r="B49" s="112"/>
      <c r="C49" s="112"/>
      <c r="D49" s="112"/>
      <c r="E49" s="112"/>
      <c r="F49" s="110"/>
      <c r="G49" s="128"/>
      <c r="H49" s="118"/>
      <c r="I49" s="151"/>
      <c r="J49" s="28" t="s">
        <v>299</v>
      </c>
      <c r="K49" s="28" t="s">
        <v>300</v>
      </c>
      <c r="L49" s="28" t="s">
        <v>301</v>
      </c>
      <c r="M49" s="114"/>
      <c r="N49" s="20"/>
      <c r="O49" s="20"/>
      <c r="P49" s="20"/>
      <c r="Q49" s="20"/>
      <c r="R49" s="20"/>
      <c r="S49" s="114"/>
    </row>
    <row r="50" spans="1:19" ht="94.5">
      <c r="B50" s="112">
        <v>14</v>
      </c>
      <c r="C50" s="122">
        <v>45282</v>
      </c>
      <c r="D50" s="112" t="s">
        <v>286</v>
      </c>
      <c r="E50" s="112" t="s">
        <v>287</v>
      </c>
      <c r="F50" s="110" t="s">
        <v>302</v>
      </c>
      <c r="G50" s="128" t="s">
        <v>303</v>
      </c>
      <c r="H50" s="68" t="s">
        <v>304</v>
      </c>
      <c r="I50" s="28" t="s">
        <v>305</v>
      </c>
      <c r="J50" s="28" t="s">
        <v>306</v>
      </c>
      <c r="K50" s="28" t="s">
        <v>293</v>
      </c>
      <c r="L50" s="28" t="s">
        <v>307</v>
      </c>
      <c r="M50" s="115" t="str">
        <f>IFERROR(VLOOKUP(F50,'[8]Riesgos de corrupción'!$C$153:$M$188,10,0),0)</f>
        <v>Alto</v>
      </c>
      <c r="N50" s="20" t="s">
        <v>308</v>
      </c>
      <c r="O50" s="20" t="str">
        <f>IFERROR(VLOOKUP(N50,'[8]Riesgos de corrupción'!$C$113:$D$148,2,0),0)</f>
        <v>Perdida de recursos públicos</v>
      </c>
      <c r="P50" s="20" t="s">
        <v>309</v>
      </c>
      <c r="Q50" s="8" t="s">
        <v>310</v>
      </c>
      <c r="R50" s="20" t="s">
        <v>311</v>
      </c>
      <c r="S50" s="114" t="str">
        <f>IFERROR(VLOOKUP(F50,'[8]Riesgos de corrupción'!$C$153:$M$188,11,0),0)</f>
        <v>Moderado</v>
      </c>
    </row>
    <row r="51" spans="1:19" ht="31.5">
      <c r="B51" s="112"/>
      <c r="C51" s="112"/>
      <c r="D51" s="112"/>
      <c r="E51" s="112"/>
      <c r="F51" s="110"/>
      <c r="G51" s="128"/>
      <c r="H51" s="68" t="s">
        <v>312</v>
      </c>
      <c r="I51" s="28" t="s">
        <v>313</v>
      </c>
      <c r="J51" s="28" t="s">
        <v>314</v>
      </c>
      <c r="K51" s="28" t="s">
        <v>297</v>
      </c>
      <c r="L51" s="28" t="s">
        <v>315</v>
      </c>
      <c r="M51" s="115"/>
      <c r="N51" s="20" t="s">
        <v>275</v>
      </c>
      <c r="O51" s="20" t="str">
        <f>IFERROR(VLOOKUP(N51,'[8]Riesgos de corrupción'!$C$113:$D$148,2,0),0)</f>
        <v>Afectación de la imagen institucional de la ANM</v>
      </c>
      <c r="P51" s="25" t="s">
        <v>316</v>
      </c>
      <c r="Q51" s="25" t="s">
        <v>317</v>
      </c>
      <c r="R51" s="25" t="s">
        <v>318</v>
      </c>
      <c r="S51" s="114"/>
    </row>
    <row r="52" spans="1:19" ht="78.75">
      <c r="B52" s="112">
        <v>15</v>
      </c>
      <c r="C52" s="122">
        <v>45282</v>
      </c>
      <c r="D52" s="112" t="s">
        <v>286</v>
      </c>
      <c r="E52" s="112" t="s">
        <v>287</v>
      </c>
      <c r="F52" s="110" t="s">
        <v>319</v>
      </c>
      <c r="G52" s="152" t="s">
        <v>320</v>
      </c>
      <c r="H52" s="67" t="s">
        <v>321</v>
      </c>
      <c r="I52" s="25" t="s">
        <v>322</v>
      </c>
      <c r="J52" s="24" t="s">
        <v>323</v>
      </c>
      <c r="K52" s="33" t="s">
        <v>324</v>
      </c>
      <c r="L52" s="25" t="s">
        <v>325</v>
      </c>
      <c r="M52" s="115" t="str">
        <f>IFERROR(VLOOKUP(F52,'[8]Riesgos de corrupción'!$C$153:$M$188,10,0),0)</f>
        <v>Alto</v>
      </c>
      <c r="N52" s="20" t="s">
        <v>326</v>
      </c>
      <c r="O52" s="20" t="str">
        <f>IFERROR(VLOOKUP(N52,'[8]Riesgos de corrupción'!$C$113:$D$148,2,0),0)</f>
        <v>Demandas o acciones legales de partes interesadas en el proceso de selección</v>
      </c>
      <c r="P52" s="25" t="s">
        <v>327</v>
      </c>
      <c r="Q52" s="33" t="s">
        <v>328</v>
      </c>
      <c r="R52" s="25" t="s">
        <v>329</v>
      </c>
      <c r="S52" s="114" t="str">
        <f>IFERROR(VLOOKUP(F52,'[8]Riesgos de corrupción'!$C$153:$M$188,11,0),0)</f>
        <v>Moderado</v>
      </c>
    </row>
    <row r="53" spans="1:19" ht="31.5">
      <c r="B53" s="112"/>
      <c r="C53" s="112"/>
      <c r="D53" s="112"/>
      <c r="E53" s="112"/>
      <c r="F53" s="110"/>
      <c r="G53" s="111"/>
      <c r="H53" s="67"/>
      <c r="I53" s="21"/>
      <c r="J53" s="21"/>
      <c r="K53" s="21"/>
      <c r="L53" s="21"/>
      <c r="M53" s="115"/>
      <c r="N53" s="20" t="s">
        <v>275</v>
      </c>
      <c r="O53" s="20" t="str">
        <f>IFERROR(VLOOKUP(N53,'[8]Riesgos de corrupción'!$C$113:$D$148,2,0),0)</f>
        <v>Afectación de la imagen institucional de la ANM</v>
      </c>
      <c r="P53" s="25" t="s">
        <v>316</v>
      </c>
      <c r="Q53" s="25" t="s">
        <v>317</v>
      </c>
      <c r="R53" s="25" t="s">
        <v>318</v>
      </c>
      <c r="S53" s="114"/>
    </row>
    <row r="54" spans="1:19" ht="126">
      <c r="B54" s="126">
        <v>16</v>
      </c>
      <c r="C54" s="127">
        <v>45282</v>
      </c>
      <c r="D54" s="126" t="s">
        <v>261</v>
      </c>
      <c r="E54" s="126" t="s">
        <v>330</v>
      </c>
      <c r="F54" s="125" t="s">
        <v>331</v>
      </c>
      <c r="G54" s="156" t="s">
        <v>332</v>
      </c>
      <c r="H54" s="157" t="s">
        <v>333</v>
      </c>
      <c r="I54" s="158" t="s">
        <v>334</v>
      </c>
      <c r="J54" s="34" t="s">
        <v>335</v>
      </c>
      <c r="K54" s="34" t="s">
        <v>336</v>
      </c>
      <c r="L54" s="34" t="s">
        <v>337</v>
      </c>
      <c r="M54" s="123" t="s">
        <v>150</v>
      </c>
      <c r="N54" s="35" t="s">
        <v>338</v>
      </c>
      <c r="O54" s="36" t="s">
        <v>339</v>
      </c>
      <c r="P54" s="37" t="s">
        <v>340</v>
      </c>
      <c r="Q54" s="34" t="s">
        <v>336</v>
      </c>
      <c r="R54" s="37" t="s">
        <v>155</v>
      </c>
      <c r="S54" s="124" t="s">
        <v>101</v>
      </c>
    </row>
    <row r="55" spans="1:19" ht="126">
      <c r="B55" s="126"/>
      <c r="C55" s="126"/>
      <c r="D55" s="126"/>
      <c r="E55" s="126"/>
      <c r="F55" s="125"/>
      <c r="G55" s="156"/>
      <c r="H55" s="157"/>
      <c r="I55" s="158"/>
      <c r="J55" s="38" t="s">
        <v>341</v>
      </c>
      <c r="K55" s="38" t="s">
        <v>336</v>
      </c>
      <c r="L55" s="39" t="s">
        <v>342</v>
      </c>
      <c r="M55" s="123">
        <f>IFERROR(VLOOKUP(F55,'[9]Riesgos de corrupción'!$C$156:$M$190,10,0),0)</f>
        <v>0</v>
      </c>
      <c r="N55" s="40" t="s">
        <v>343</v>
      </c>
      <c r="O55" s="36" t="s">
        <v>344</v>
      </c>
      <c r="P55" s="37" t="s">
        <v>345</v>
      </c>
      <c r="Q55" s="34" t="s">
        <v>336</v>
      </c>
      <c r="R55" s="37" t="s">
        <v>346</v>
      </c>
      <c r="S55" s="124"/>
    </row>
    <row r="56" spans="1:19" ht="126">
      <c r="B56" s="126">
        <v>17</v>
      </c>
      <c r="C56" s="127">
        <v>45282</v>
      </c>
      <c r="D56" s="126" t="s">
        <v>261</v>
      </c>
      <c r="E56" s="126" t="s">
        <v>330</v>
      </c>
      <c r="F56" s="125" t="s">
        <v>347</v>
      </c>
      <c r="G56" s="156" t="s">
        <v>348</v>
      </c>
      <c r="H56" s="71" t="s">
        <v>349</v>
      </c>
      <c r="I56" s="34" t="s">
        <v>350</v>
      </c>
      <c r="J56" s="34" t="s">
        <v>351</v>
      </c>
      <c r="K56" s="34" t="s">
        <v>352</v>
      </c>
      <c r="L56" s="34" t="s">
        <v>353</v>
      </c>
      <c r="M56" s="123" t="s">
        <v>150</v>
      </c>
      <c r="N56" s="40" t="s">
        <v>338</v>
      </c>
      <c r="O56" s="36" t="s">
        <v>339</v>
      </c>
      <c r="P56" s="37" t="s">
        <v>340</v>
      </c>
      <c r="Q56" s="34" t="s">
        <v>336</v>
      </c>
      <c r="R56" s="37" t="s">
        <v>155</v>
      </c>
      <c r="S56" s="124" t="s">
        <v>101</v>
      </c>
    </row>
    <row r="57" spans="1:19" ht="126">
      <c r="B57" s="126"/>
      <c r="C57" s="126"/>
      <c r="D57" s="126"/>
      <c r="E57" s="126"/>
      <c r="F57" s="125"/>
      <c r="G57" s="156"/>
      <c r="H57" s="71" t="s">
        <v>354</v>
      </c>
      <c r="I57" s="38" t="s">
        <v>355</v>
      </c>
      <c r="J57" s="38" t="s">
        <v>356</v>
      </c>
      <c r="K57" s="38" t="s">
        <v>352</v>
      </c>
      <c r="L57" s="38" t="s">
        <v>353</v>
      </c>
      <c r="M57" s="123"/>
      <c r="N57" s="40" t="s">
        <v>343</v>
      </c>
      <c r="O57" s="36" t="s">
        <v>344</v>
      </c>
      <c r="P57" s="37" t="s">
        <v>345</v>
      </c>
      <c r="Q57" s="34" t="s">
        <v>336</v>
      </c>
      <c r="R57" s="37" t="s">
        <v>346</v>
      </c>
      <c r="S57" s="124"/>
    </row>
    <row r="58" spans="1:19" ht="126">
      <c r="B58" s="126">
        <v>18</v>
      </c>
      <c r="C58" s="127">
        <v>45282</v>
      </c>
      <c r="D58" s="126" t="s">
        <v>261</v>
      </c>
      <c r="E58" s="126" t="s">
        <v>330</v>
      </c>
      <c r="F58" s="125" t="s">
        <v>357</v>
      </c>
      <c r="G58" s="156" t="s">
        <v>358</v>
      </c>
      <c r="H58" s="71" t="s">
        <v>359</v>
      </c>
      <c r="I58" s="41" t="s">
        <v>360</v>
      </c>
      <c r="J58" s="42" t="s">
        <v>361</v>
      </c>
      <c r="K58" s="42" t="s">
        <v>352</v>
      </c>
      <c r="L58" s="42" t="s">
        <v>362</v>
      </c>
      <c r="M58" s="123" t="str">
        <f>IFERROR(VLOOKUP(F58,'[9]Riesgos de corrupción'!$C$156:$M$190,10,0),0)</f>
        <v>Extremo</v>
      </c>
      <c r="N58" s="40" t="s">
        <v>338</v>
      </c>
      <c r="O58" s="36" t="s">
        <v>339</v>
      </c>
      <c r="P58" s="37" t="s">
        <v>340</v>
      </c>
      <c r="Q58" s="34" t="s">
        <v>336</v>
      </c>
      <c r="R58" s="37" t="s">
        <v>155</v>
      </c>
      <c r="S58" s="124" t="s">
        <v>101</v>
      </c>
    </row>
    <row r="59" spans="1:19" ht="72">
      <c r="B59" s="126"/>
      <c r="C59" s="126"/>
      <c r="D59" s="126"/>
      <c r="E59" s="126"/>
      <c r="F59" s="125"/>
      <c r="G59" s="156"/>
      <c r="H59" s="71" t="s">
        <v>363</v>
      </c>
      <c r="I59" s="36" t="s">
        <v>364</v>
      </c>
      <c r="J59" s="36" t="s">
        <v>365</v>
      </c>
      <c r="K59" s="36" t="s">
        <v>352</v>
      </c>
      <c r="L59" s="36" t="s">
        <v>366</v>
      </c>
      <c r="M59" s="123"/>
      <c r="N59" s="36"/>
      <c r="O59" s="36"/>
      <c r="P59" s="36"/>
      <c r="Q59" s="36"/>
      <c r="R59" s="36"/>
      <c r="S59" s="124"/>
    </row>
    <row r="60" spans="1:19" ht="141.75" customHeight="1">
      <c r="B60" s="112">
        <v>19</v>
      </c>
      <c r="C60" s="122">
        <v>45282</v>
      </c>
      <c r="D60" s="112" t="s">
        <v>367</v>
      </c>
      <c r="E60" s="112" t="s">
        <v>368</v>
      </c>
      <c r="F60" s="110" t="s">
        <v>369</v>
      </c>
      <c r="G60" s="163" t="s">
        <v>370</v>
      </c>
      <c r="H60" s="164" t="s">
        <v>371</v>
      </c>
      <c r="I60" s="165" t="s">
        <v>372</v>
      </c>
      <c r="J60" s="165" t="s">
        <v>373</v>
      </c>
      <c r="K60" s="165" t="s">
        <v>374</v>
      </c>
      <c r="L60" s="165" t="s">
        <v>375</v>
      </c>
      <c r="M60" s="113" t="str">
        <f>IFERROR(VLOOKUP(F60,'[10]Riesgos de corrupción'!$C$153:$M$188,10,0),0)</f>
        <v>Extremo</v>
      </c>
      <c r="N60" s="154" t="s">
        <v>376</v>
      </c>
      <c r="O60" s="154" t="str">
        <f>IFERROR(VLOOKUP(N60,'[10]Riesgos de corrupción'!$C$113:$D$148,2,0),0)</f>
        <v>Autorizaciones, aprobaciones y títulos, sin el lleno de requisitos</v>
      </c>
      <c r="P60" s="20" t="s">
        <v>377</v>
      </c>
      <c r="Q60" s="10" t="s">
        <v>378</v>
      </c>
      <c r="R60" s="20" t="s">
        <v>379</v>
      </c>
      <c r="S60" s="114" t="str">
        <f>IFERROR(VLOOKUP(F60,'[10]Riesgos de corrupción'!$C$153:$M$188,11,0),0)</f>
        <v>Moderado</v>
      </c>
    </row>
    <row r="61" spans="1:19" ht="94.5">
      <c r="B61" s="112"/>
      <c r="C61" s="112"/>
      <c r="D61" s="112"/>
      <c r="E61" s="112"/>
      <c r="F61" s="110"/>
      <c r="G61" s="163"/>
      <c r="H61" s="164"/>
      <c r="I61" s="165"/>
      <c r="J61" s="165"/>
      <c r="K61" s="165"/>
      <c r="L61" s="165"/>
      <c r="M61" s="113"/>
      <c r="N61" s="154"/>
      <c r="O61" s="154"/>
      <c r="P61" s="20" t="s">
        <v>380</v>
      </c>
      <c r="Q61" s="20" t="s">
        <v>378</v>
      </c>
      <c r="R61" s="20" t="s">
        <v>381</v>
      </c>
      <c r="S61" s="114"/>
    </row>
    <row r="62" spans="1:19" ht="110.25" customHeight="1">
      <c r="A62" s="13"/>
      <c r="B62" s="112">
        <v>20</v>
      </c>
      <c r="C62" s="122">
        <v>45282</v>
      </c>
      <c r="D62" s="112" t="s">
        <v>382</v>
      </c>
      <c r="E62" s="112" t="s">
        <v>383</v>
      </c>
      <c r="F62" s="110" t="s">
        <v>384</v>
      </c>
      <c r="G62" s="116" t="s">
        <v>385</v>
      </c>
      <c r="H62" s="118" t="s">
        <v>386</v>
      </c>
      <c r="I62" s="117" t="s">
        <v>387</v>
      </c>
      <c r="J62" s="25" t="s">
        <v>388</v>
      </c>
      <c r="K62" s="25" t="s">
        <v>389</v>
      </c>
      <c r="L62" s="25" t="s">
        <v>390</v>
      </c>
      <c r="M62" s="153" t="s">
        <v>107</v>
      </c>
      <c r="N62" s="154" t="s">
        <v>275</v>
      </c>
      <c r="O62" s="154" t="str">
        <f>IFERROR(VLOOKUP(N62,'[11]Riesgos de corrupción'!$C$84:$D$118,2,0),0)</f>
        <v>Afectar al grupo de funcionarios del proceso, afectar el cumplimiento de metas y objetivos de la dependencia, sfectar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o servicios o los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v>
      </c>
      <c r="P62" s="119" t="s">
        <v>391</v>
      </c>
      <c r="Q62" s="120" t="s">
        <v>392</v>
      </c>
      <c r="R62" s="119" t="s">
        <v>393</v>
      </c>
      <c r="S62" s="155" t="s">
        <v>394</v>
      </c>
    </row>
    <row r="63" spans="1:19" ht="78.75" customHeight="1">
      <c r="A63" s="13"/>
      <c r="B63" s="112"/>
      <c r="C63" s="112"/>
      <c r="D63" s="112"/>
      <c r="E63" s="112"/>
      <c r="F63" s="110"/>
      <c r="G63" s="116"/>
      <c r="H63" s="118"/>
      <c r="I63" s="117"/>
      <c r="J63" s="25" t="s">
        <v>395</v>
      </c>
      <c r="K63" s="25" t="s">
        <v>389</v>
      </c>
      <c r="L63" s="25" t="s">
        <v>396</v>
      </c>
      <c r="M63" s="153"/>
      <c r="N63" s="154"/>
      <c r="O63" s="154"/>
      <c r="P63" s="119"/>
      <c r="Q63" s="120"/>
      <c r="R63" s="119"/>
      <c r="S63" s="155"/>
    </row>
    <row r="64" spans="1:19" ht="94.5">
      <c r="B64" s="7">
        <v>21</v>
      </c>
      <c r="C64" s="44">
        <v>45282</v>
      </c>
      <c r="D64" s="7" t="s">
        <v>397</v>
      </c>
      <c r="E64" s="7" t="s">
        <v>398</v>
      </c>
      <c r="F64" s="67" t="s">
        <v>399</v>
      </c>
      <c r="G64" s="32" t="s">
        <v>400</v>
      </c>
      <c r="H64" s="68" t="s">
        <v>401</v>
      </c>
      <c r="I64" s="19" t="s">
        <v>402</v>
      </c>
      <c r="J64" s="25" t="s">
        <v>403</v>
      </c>
      <c r="K64" s="25" t="s">
        <v>404</v>
      </c>
      <c r="L64" s="25" t="s">
        <v>405</v>
      </c>
      <c r="M64" s="23" t="s">
        <v>150</v>
      </c>
      <c r="N64" s="20" t="s">
        <v>406</v>
      </c>
      <c r="O64" s="20" t="s">
        <v>407</v>
      </c>
      <c r="P64" s="54" t="s">
        <v>408</v>
      </c>
      <c r="Q64" s="55" t="s">
        <v>409</v>
      </c>
      <c r="R64" s="54" t="s">
        <v>410</v>
      </c>
      <c r="S64" s="31" t="s">
        <v>107</v>
      </c>
    </row>
    <row r="65" spans="2:19" ht="78.75">
      <c r="B65" s="7">
        <v>22</v>
      </c>
      <c r="C65" s="44">
        <v>45282</v>
      </c>
      <c r="D65" s="7" t="s">
        <v>397</v>
      </c>
      <c r="E65" s="7" t="s">
        <v>398</v>
      </c>
      <c r="F65" s="67" t="s">
        <v>411</v>
      </c>
      <c r="G65" s="32" t="s">
        <v>412</v>
      </c>
      <c r="H65" s="68" t="s">
        <v>411</v>
      </c>
      <c r="I65" s="19" t="s">
        <v>413</v>
      </c>
      <c r="J65" s="25" t="s">
        <v>414</v>
      </c>
      <c r="K65" s="25" t="s">
        <v>415</v>
      </c>
      <c r="L65" s="25" t="s">
        <v>416</v>
      </c>
      <c r="M65" s="23" t="s">
        <v>150</v>
      </c>
      <c r="N65" s="20" t="s">
        <v>406</v>
      </c>
      <c r="O65" s="20" t="s">
        <v>417</v>
      </c>
      <c r="P65" s="54" t="s">
        <v>418</v>
      </c>
      <c r="Q65" s="55" t="s">
        <v>419</v>
      </c>
      <c r="R65" s="54" t="s">
        <v>420</v>
      </c>
      <c r="S65" s="30" t="s">
        <v>101</v>
      </c>
    </row>
    <row r="66" spans="2:19" ht="94.5">
      <c r="B66" s="7">
        <v>23</v>
      </c>
      <c r="C66" s="44">
        <v>45282</v>
      </c>
      <c r="D66" s="7" t="s">
        <v>397</v>
      </c>
      <c r="E66" s="7" t="s">
        <v>398</v>
      </c>
      <c r="F66" s="67" t="s">
        <v>421</v>
      </c>
      <c r="G66" s="32" t="s">
        <v>422</v>
      </c>
      <c r="H66" s="68" t="s">
        <v>349</v>
      </c>
      <c r="I66" s="19" t="s">
        <v>423</v>
      </c>
      <c r="J66" s="25" t="s">
        <v>424</v>
      </c>
      <c r="K66" s="25" t="s">
        <v>425</v>
      </c>
      <c r="L66" s="25" t="s">
        <v>426</v>
      </c>
      <c r="M66" s="23" t="s">
        <v>150</v>
      </c>
      <c r="N66" s="20" t="s">
        <v>427</v>
      </c>
      <c r="O66" s="20" t="s">
        <v>428</v>
      </c>
      <c r="P66" s="54" t="s">
        <v>380</v>
      </c>
      <c r="Q66" s="55" t="s">
        <v>429</v>
      </c>
      <c r="R66" s="54" t="s">
        <v>381</v>
      </c>
      <c r="S66" s="30" t="s">
        <v>101</v>
      </c>
    </row>
    <row r="67" spans="2:19" ht="94.5">
      <c r="B67" s="84">
        <v>24</v>
      </c>
      <c r="C67" s="87">
        <v>45282</v>
      </c>
      <c r="D67" s="84" t="s">
        <v>397</v>
      </c>
      <c r="E67" s="84" t="s">
        <v>398</v>
      </c>
      <c r="F67" s="95" t="s">
        <v>399</v>
      </c>
      <c r="G67" s="92" t="s">
        <v>430</v>
      </c>
      <c r="H67" s="101" t="s">
        <v>401</v>
      </c>
      <c r="I67" s="90" t="s">
        <v>431</v>
      </c>
      <c r="J67" s="90" t="s">
        <v>403</v>
      </c>
      <c r="K67" s="90" t="s">
        <v>404</v>
      </c>
      <c r="L67" s="90" t="s">
        <v>405</v>
      </c>
      <c r="M67" s="78" t="s">
        <v>150</v>
      </c>
      <c r="N67" s="90" t="s">
        <v>406</v>
      </c>
      <c r="O67" s="90" t="s">
        <v>407</v>
      </c>
      <c r="P67" s="54" t="s">
        <v>408</v>
      </c>
      <c r="Q67" s="55" t="s">
        <v>409</v>
      </c>
      <c r="R67" s="54" t="s">
        <v>410</v>
      </c>
      <c r="S67" s="105" t="s">
        <v>107</v>
      </c>
    </row>
    <row r="68" spans="2:19" ht="48" customHeight="1">
      <c r="B68" s="86"/>
      <c r="C68" s="89"/>
      <c r="D68" s="86"/>
      <c r="E68" s="86"/>
      <c r="F68" s="97"/>
      <c r="G68" s="94"/>
      <c r="H68" s="103"/>
      <c r="I68" s="91"/>
      <c r="J68" s="91"/>
      <c r="K68" s="91"/>
      <c r="L68" s="91"/>
      <c r="M68" s="80"/>
      <c r="N68" s="91"/>
      <c r="O68" s="91"/>
      <c r="P68" s="54" t="s">
        <v>432</v>
      </c>
      <c r="Q68" s="55" t="s">
        <v>409</v>
      </c>
      <c r="R68" s="54" t="s">
        <v>433</v>
      </c>
      <c r="S68" s="106"/>
    </row>
    <row r="69" spans="2:19" ht="94.5">
      <c r="B69" s="84">
        <v>24</v>
      </c>
      <c r="C69" s="87">
        <v>45282</v>
      </c>
      <c r="D69" s="84" t="s">
        <v>397</v>
      </c>
      <c r="E69" s="84" t="s">
        <v>398</v>
      </c>
      <c r="F69" s="95" t="s">
        <v>434</v>
      </c>
      <c r="G69" s="92" t="s">
        <v>435</v>
      </c>
      <c r="H69" s="101" t="s">
        <v>436</v>
      </c>
      <c r="I69" s="19" t="s">
        <v>437</v>
      </c>
      <c r="J69" s="25" t="s">
        <v>438</v>
      </c>
      <c r="K69" s="25" t="s">
        <v>439</v>
      </c>
      <c r="L69" s="25" t="s">
        <v>440</v>
      </c>
      <c r="M69" s="78" t="s">
        <v>150</v>
      </c>
      <c r="N69" s="90" t="s">
        <v>406</v>
      </c>
      <c r="O69" s="90" t="s">
        <v>407</v>
      </c>
      <c r="P69" s="54" t="s">
        <v>380</v>
      </c>
      <c r="Q69" s="55" t="s">
        <v>441</v>
      </c>
      <c r="R69" s="54" t="s">
        <v>381</v>
      </c>
      <c r="S69" s="105" t="s">
        <v>107</v>
      </c>
    </row>
    <row r="70" spans="2:19" ht="79.5" thickBot="1">
      <c r="B70" s="86"/>
      <c r="C70" s="89"/>
      <c r="D70" s="86"/>
      <c r="E70" s="86"/>
      <c r="F70" s="97"/>
      <c r="G70" s="94"/>
      <c r="H70" s="103"/>
      <c r="I70" s="19"/>
      <c r="J70" s="25"/>
      <c r="K70" s="25"/>
      <c r="L70" s="25"/>
      <c r="M70" s="80"/>
      <c r="N70" s="91"/>
      <c r="O70" s="91"/>
      <c r="P70" s="54" t="s">
        <v>442</v>
      </c>
      <c r="Q70" s="55" t="s">
        <v>441</v>
      </c>
      <c r="R70" s="54" t="s">
        <v>443</v>
      </c>
      <c r="S70" s="106"/>
    </row>
    <row r="71" spans="2:19" ht="94.5">
      <c r="B71" s="7">
        <v>25</v>
      </c>
      <c r="C71" s="44">
        <v>45282</v>
      </c>
      <c r="D71" s="7" t="s">
        <v>397</v>
      </c>
      <c r="E71" s="7" t="s">
        <v>398</v>
      </c>
      <c r="F71" s="67" t="s">
        <v>444</v>
      </c>
      <c r="G71" s="32" t="s">
        <v>445</v>
      </c>
      <c r="H71" s="68" t="s">
        <v>446</v>
      </c>
      <c r="I71" s="19" t="s">
        <v>447</v>
      </c>
      <c r="J71" s="25" t="s">
        <v>448</v>
      </c>
      <c r="K71" s="25" t="s">
        <v>449</v>
      </c>
      <c r="L71" s="25" t="s">
        <v>450</v>
      </c>
      <c r="M71" s="23" t="s">
        <v>150</v>
      </c>
      <c r="N71" s="59" t="s">
        <v>406</v>
      </c>
      <c r="O71" s="60" t="s">
        <v>407</v>
      </c>
      <c r="P71" s="61" t="s">
        <v>380</v>
      </c>
      <c r="Q71" s="61" t="s">
        <v>441</v>
      </c>
      <c r="R71" s="61" t="s">
        <v>381</v>
      </c>
      <c r="S71" s="30" t="s">
        <v>101</v>
      </c>
    </row>
    <row r="72" spans="2:19" ht="94.5">
      <c r="B72" s="84">
        <v>26</v>
      </c>
      <c r="C72" s="87">
        <v>45282</v>
      </c>
      <c r="D72" s="84" t="s">
        <v>397</v>
      </c>
      <c r="E72" s="84" t="s">
        <v>398</v>
      </c>
      <c r="F72" s="95" t="s">
        <v>451</v>
      </c>
      <c r="G72" s="92" t="s">
        <v>452</v>
      </c>
      <c r="H72" s="101" t="s">
        <v>446</v>
      </c>
      <c r="I72" s="19" t="s">
        <v>453</v>
      </c>
      <c r="J72" s="25" t="s">
        <v>448</v>
      </c>
      <c r="K72" s="25" t="s">
        <v>449</v>
      </c>
      <c r="L72" s="25" t="s">
        <v>450</v>
      </c>
      <c r="M72" s="78" t="s">
        <v>150</v>
      </c>
      <c r="N72" s="19" t="s">
        <v>406</v>
      </c>
      <c r="O72" s="20" t="s">
        <v>407</v>
      </c>
      <c r="P72" s="54" t="s">
        <v>380</v>
      </c>
      <c r="Q72" s="55" t="s">
        <v>441</v>
      </c>
      <c r="R72" s="54" t="s">
        <v>381</v>
      </c>
      <c r="S72" s="105" t="s">
        <v>107</v>
      </c>
    </row>
    <row r="73" spans="2:19" ht="63">
      <c r="B73" s="86"/>
      <c r="C73" s="89"/>
      <c r="D73" s="86"/>
      <c r="E73" s="86"/>
      <c r="F73" s="97"/>
      <c r="G73" s="94"/>
      <c r="H73" s="103"/>
      <c r="I73" s="19"/>
      <c r="J73" s="25"/>
      <c r="K73" s="25"/>
      <c r="L73" s="25"/>
      <c r="M73" s="80"/>
      <c r="N73" s="19" t="s">
        <v>427</v>
      </c>
      <c r="O73" s="20" t="s">
        <v>454</v>
      </c>
      <c r="P73" s="54" t="s">
        <v>455</v>
      </c>
      <c r="Q73" s="55" t="s">
        <v>441</v>
      </c>
      <c r="R73" s="54" t="s">
        <v>456</v>
      </c>
      <c r="S73" s="106"/>
    </row>
    <row r="74" spans="2:19" ht="94.5">
      <c r="B74" s="57">
        <v>27</v>
      </c>
      <c r="C74" s="58">
        <v>45282</v>
      </c>
      <c r="D74" s="57" t="s">
        <v>397</v>
      </c>
      <c r="E74" s="57" t="s">
        <v>398</v>
      </c>
      <c r="F74" s="69" t="s">
        <v>457</v>
      </c>
      <c r="G74" s="75" t="s">
        <v>458</v>
      </c>
      <c r="H74" s="72" t="s">
        <v>446</v>
      </c>
      <c r="I74" s="19" t="s">
        <v>453</v>
      </c>
      <c r="J74" s="25" t="s">
        <v>448</v>
      </c>
      <c r="K74" s="25" t="s">
        <v>449</v>
      </c>
      <c r="L74" s="25" t="s">
        <v>450</v>
      </c>
      <c r="M74" s="56" t="s">
        <v>150</v>
      </c>
      <c r="N74" s="19" t="s">
        <v>406</v>
      </c>
      <c r="O74" s="20" t="s">
        <v>407</v>
      </c>
      <c r="P74" s="54" t="s">
        <v>380</v>
      </c>
      <c r="Q74" s="55" t="s">
        <v>441</v>
      </c>
      <c r="R74" s="54" t="s">
        <v>381</v>
      </c>
      <c r="S74" s="63" t="s">
        <v>101</v>
      </c>
    </row>
    <row r="75" spans="2:19" ht="94.5">
      <c r="B75" s="57">
        <v>28</v>
      </c>
      <c r="C75" s="58">
        <v>45282</v>
      </c>
      <c r="D75" s="57" t="s">
        <v>397</v>
      </c>
      <c r="E75" s="57" t="s">
        <v>398</v>
      </c>
      <c r="F75" s="69" t="s">
        <v>459</v>
      </c>
      <c r="G75" s="75" t="s">
        <v>460</v>
      </c>
      <c r="H75" s="72" t="s">
        <v>333</v>
      </c>
      <c r="I75" s="19" t="s">
        <v>461</v>
      </c>
      <c r="J75" s="25" t="s">
        <v>462</v>
      </c>
      <c r="K75" s="25" t="s">
        <v>463</v>
      </c>
      <c r="L75" s="25" t="s">
        <v>464</v>
      </c>
      <c r="M75" s="56" t="s">
        <v>150</v>
      </c>
      <c r="N75" s="19" t="s">
        <v>406</v>
      </c>
      <c r="O75" s="20" t="s">
        <v>407</v>
      </c>
      <c r="P75" s="54" t="s">
        <v>380</v>
      </c>
      <c r="Q75" s="55" t="s">
        <v>441</v>
      </c>
      <c r="R75" s="54" t="s">
        <v>381</v>
      </c>
      <c r="S75" s="62" t="s">
        <v>107</v>
      </c>
    </row>
    <row r="76" spans="2:19" ht="94.5">
      <c r="B76" s="57">
        <v>29</v>
      </c>
      <c r="C76" s="58">
        <v>45282</v>
      </c>
      <c r="D76" s="57" t="s">
        <v>397</v>
      </c>
      <c r="E76" s="57" t="s">
        <v>398</v>
      </c>
      <c r="F76" s="69" t="s">
        <v>465</v>
      </c>
      <c r="G76" s="75" t="s">
        <v>466</v>
      </c>
      <c r="H76" s="72" t="s">
        <v>349</v>
      </c>
      <c r="I76" s="19" t="s">
        <v>467</v>
      </c>
      <c r="J76" s="25" t="s">
        <v>468</v>
      </c>
      <c r="K76" s="25" t="s">
        <v>469</v>
      </c>
      <c r="L76" s="25" t="s">
        <v>38</v>
      </c>
      <c r="M76" s="56" t="s">
        <v>150</v>
      </c>
      <c r="N76" s="19" t="s">
        <v>406</v>
      </c>
      <c r="O76" s="20" t="s">
        <v>407</v>
      </c>
      <c r="P76" s="54" t="s">
        <v>380</v>
      </c>
      <c r="Q76" s="55" t="s">
        <v>441</v>
      </c>
      <c r="R76" s="54" t="s">
        <v>381</v>
      </c>
      <c r="S76" s="63" t="s">
        <v>101</v>
      </c>
    </row>
    <row r="77" spans="2:19" ht="78.75">
      <c r="B77" s="57">
        <v>30</v>
      </c>
      <c r="C77" s="58">
        <v>45282</v>
      </c>
      <c r="D77" s="57" t="s">
        <v>397</v>
      </c>
      <c r="E77" s="57" t="s">
        <v>398</v>
      </c>
      <c r="F77" s="69" t="s">
        <v>470</v>
      </c>
      <c r="G77" s="75" t="s">
        <v>471</v>
      </c>
      <c r="H77" s="72" t="s">
        <v>472</v>
      </c>
      <c r="I77" s="19" t="s">
        <v>473</v>
      </c>
      <c r="J77" s="25" t="s">
        <v>474</v>
      </c>
      <c r="K77" s="25" t="s">
        <v>475</v>
      </c>
      <c r="L77" s="25" t="s">
        <v>476</v>
      </c>
      <c r="M77" s="56" t="s">
        <v>150</v>
      </c>
      <c r="N77" s="19" t="s">
        <v>308</v>
      </c>
      <c r="O77" s="20" t="s">
        <v>477</v>
      </c>
      <c r="P77" s="54" t="s">
        <v>478</v>
      </c>
      <c r="Q77" s="55" t="s">
        <v>479</v>
      </c>
      <c r="R77" s="54" t="s">
        <v>480</v>
      </c>
      <c r="S77" s="63" t="s">
        <v>101</v>
      </c>
    </row>
    <row r="78" spans="2:19" ht="63">
      <c r="B78" s="57">
        <v>31</v>
      </c>
      <c r="C78" s="58">
        <v>45282</v>
      </c>
      <c r="D78" s="57" t="s">
        <v>397</v>
      </c>
      <c r="E78" s="57" t="s">
        <v>481</v>
      </c>
      <c r="F78" s="69" t="s">
        <v>482</v>
      </c>
      <c r="G78" s="75" t="s">
        <v>483</v>
      </c>
      <c r="H78" s="72" t="s">
        <v>484</v>
      </c>
      <c r="I78" s="19" t="s">
        <v>485</v>
      </c>
      <c r="J78" s="25" t="s">
        <v>486</v>
      </c>
      <c r="K78" s="25" t="s">
        <v>475</v>
      </c>
      <c r="L78" s="25" t="s">
        <v>487</v>
      </c>
      <c r="M78" s="56" t="s">
        <v>150</v>
      </c>
      <c r="N78" s="19" t="s">
        <v>295</v>
      </c>
      <c r="O78" s="20" t="s">
        <v>488</v>
      </c>
      <c r="P78" s="54" t="s">
        <v>489</v>
      </c>
      <c r="Q78" s="55" t="s">
        <v>479</v>
      </c>
      <c r="R78" s="54" t="s">
        <v>490</v>
      </c>
      <c r="S78" s="62" t="s">
        <v>107</v>
      </c>
    </row>
    <row r="79" spans="2:19" ht="63" customHeight="1">
      <c r="B79" s="84">
        <v>32</v>
      </c>
      <c r="C79" s="87">
        <v>45282</v>
      </c>
      <c r="D79" s="84" t="s">
        <v>397</v>
      </c>
      <c r="E79" s="84" t="s">
        <v>481</v>
      </c>
      <c r="F79" s="95" t="s">
        <v>491</v>
      </c>
      <c r="G79" s="92" t="s">
        <v>492</v>
      </c>
      <c r="H79" s="101" t="s">
        <v>493</v>
      </c>
      <c r="I79" s="90" t="s">
        <v>494</v>
      </c>
      <c r="J79" s="25" t="s">
        <v>495</v>
      </c>
      <c r="K79" s="25" t="s">
        <v>496</v>
      </c>
      <c r="L79" s="25" t="s">
        <v>497</v>
      </c>
      <c r="M79" s="78" t="s">
        <v>150</v>
      </c>
      <c r="N79" s="19" t="s">
        <v>308</v>
      </c>
      <c r="O79" s="20" t="s">
        <v>477</v>
      </c>
      <c r="P79" s="54" t="s">
        <v>478</v>
      </c>
      <c r="Q79" s="55" t="s">
        <v>479</v>
      </c>
      <c r="R79" s="54" t="s">
        <v>480</v>
      </c>
      <c r="S79" s="98" t="s">
        <v>101</v>
      </c>
    </row>
    <row r="80" spans="2:19" ht="94.5">
      <c r="B80" s="86"/>
      <c r="C80" s="89"/>
      <c r="D80" s="86"/>
      <c r="E80" s="86"/>
      <c r="F80" s="97"/>
      <c r="G80" s="94"/>
      <c r="H80" s="103"/>
      <c r="I80" s="91"/>
      <c r="J80" s="25" t="s">
        <v>498</v>
      </c>
      <c r="K80" s="25" t="s">
        <v>496</v>
      </c>
      <c r="L80" s="25" t="s">
        <v>499</v>
      </c>
      <c r="M80" s="80"/>
      <c r="N80" s="19" t="s">
        <v>406</v>
      </c>
      <c r="O80" s="20" t="s">
        <v>407</v>
      </c>
      <c r="P80" s="54" t="s">
        <v>500</v>
      </c>
      <c r="Q80" s="55" t="s">
        <v>479</v>
      </c>
      <c r="R80" s="54" t="s">
        <v>501</v>
      </c>
      <c r="S80" s="100"/>
    </row>
    <row r="81" spans="2:19" ht="63">
      <c r="B81" s="84">
        <v>33</v>
      </c>
      <c r="C81" s="87">
        <v>45282</v>
      </c>
      <c r="D81" s="84" t="s">
        <v>397</v>
      </c>
      <c r="E81" s="84" t="s">
        <v>481</v>
      </c>
      <c r="F81" s="95" t="s">
        <v>502</v>
      </c>
      <c r="G81" s="92" t="s">
        <v>503</v>
      </c>
      <c r="H81" s="101" t="s">
        <v>504</v>
      </c>
      <c r="I81" s="90" t="s">
        <v>505</v>
      </c>
      <c r="J81" s="25" t="s">
        <v>506</v>
      </c>
      <c r="K81" s="25" t="s">
        <v>475</v>
      </c>
      <c r="L81" s="25" t="s">
        <v>507</v>
      </c>
      <c r="M81" s="78" t="s">
        <v>150</v>
      </c>
      <c r="N81" s="19" t="s">
        <v>427</v>
      </c>
      <c r="O81" s="20" t="s">
        <v>454</v>
      </c>
      <c r="P81" s="54" t="s">
        <v>508</v>
      </c>
      <c r="Q81" s="55" t="s">
        <v>479</v>
      </c>
      <c r="R81" s="54" t="s">
        <v>456</v>
      </c>
      <c r="S81" s="105" t="s">
        <v>107</v>
      </c>
    </row>
    <row r="82" spans="2:19" ht="47.25">
      <c r="B82" s="86"/>
      <c r="C82" s="89"/>
      <c r="D82" s="86"/>
      <c r="E82" s="86"/>
      <c r="F82" s="97"/>
      <c r="G82" s="94"/>
      <c r="H82" s="103"/>
      <c r="I82" s="91"/>
      <c r="J82" s="25" t="s">
        <v>509</v>
      </c>
      <c r="K82" s="25" t="s">
        <v>475</v>
      </c>
      <c r="L82" s="25" t="s">
        <v>510</v>
      </c>
      <c r="M82" s="80"/>
      <c r="N82" s="19" t="s">
        <v>406</v>
      </c>
      <c r="O82" s="20" t="s">
        <v>407</v>
      </c>
      <c r="P82" s="54" t="s">
        <v>432</v>
      </c>
      <c r="Q82" s="55" t="s">
        <v>479</v>
      </c>
      <c r="R82" s="54" t="s">
        <v>511</v>
      </c>
      <c r="S82" s="106"/>
    </row>
    <row r="83" spans="2:19" ht="63">
      <c r="B83" s="7">
        <v>34</v>
      </c>
      <c r="C83" s="44">
        <v>45282</v>
      </c>
      <c r="D83" s="7" t="s">
        <v>397</v>
      </c>
      <c r="E83" s="7" t="s">
        <v>481</v>
      </c>
      <c r="F83" s="67" t="s">
        <v>512</v>
      </c>
      <c r="G83" s="32" t="s">
        <v>513</v>
      </c>
      <c r="H83" s="68" t="s">
        <v>514</v>
      </c>
      <c r="I83" s="19" t="s">
        <v>515</v>
      </c>
      <c r="J83" s="25" t="s">
        <v>516</v>
      </c>
      <c r="K83" s="25" t="s">
        <v>475</v>
      </c>
      <c r="L83" s="25" t="s">
        <v>517</v>
      </c>
      <c r="M83" s="23" t="s">
        <v>150</v>
      </c>
      <c r="N83" s="20" t="s">
        <v>427</v>
      </c>
      <c r="O83" s="20" t="s">
        <v>454</v>
      </c>
      <c r="P83" s="54" t="s">
        <v>508</v>
      </c>
      <c r="Q83" s="55" t="s">
        <v>479</v>
      </c>
      <c r="R83" s="54" t="s">
        <v>456</v>
      </c>
      <c r="S83" s="31" t="s">
        <v>107</v>
      </c>
    </row>
    <row r="84" spans="2:19" ht="110.25">
      <c r="B84" s="84">
        <v>35</v>
      </c>
      <c r="C84" s="87">
        <v>45282</v>
      </c>
      <c r="D84" s="84" t="s">
        <v>518</v>
      </c>
      <c r="E84" s="84" t="s">
        <v>519</v>
      </c>
      <c r="F84" s="95" t="s">
        <v>520</v>
      </c>
      <c r="G84" s="92" t="s">
        <v>521</v>
      </c>
      <c r="H84" s="68" t="s">
        <v>522</v>
      </c>
      <c r="I84" s="19" t="s">
        <v>523</v>
      </c>
      <c r="J84" s="25" t="s">
        <v>524</v>
      </c>
      <c r="K84" s="25" t="s">
        <v>525</v>
      </c>
      <c r="L84" s="25" t="s">
        <v>526</v>
      </c>
      <c r="M84" s="78" t="s">
        <v>150</v>
      </c>
      <c r="N84" s="90" t="s">
        <v>527</v>
      </c>
      <c r="O84" s="90" t="s">
        <v>528</v>
      </c>
      <c r="P84" s="54" t="s">
        <v>529</v>
      </c>
      <c r="Q84" s="55" t="s">
        <v>530</v>
      </c>
      <c r="R84" s="54" t="s">
        <v>531</v>
      </c>
      <c r="S84" s="98" t="s">
        <v>101</v>
      </c>
    </row>
    <row r="85" spans="2:19" ht="94.5">
      <c r="B85" s="85"/>
      <c r="C85" s="88"/>
      <c r="D85" s="85"/>
      <c r="E85" s="85"/>
      <c r="F85" s="96"/>
      <c r="G85" s="93"/>
      <c r="H85" s="101" t="s">
        <v>532</v>
      </c>
      <c r="I85" s="19" t="s">
        <v>533</v>
      </c>
      <c r="J85" s="25" t="s">
        <v>534</v>
      </c>
      <c r="K85" s="25" t="s">
        <v>525</v>
      </c>
      <c r="L85" s="25" t="s">
        <v>526</v>
      </c>
      <c r="M85" s="79"/>
      <c r="N85" s="91"/>
      <c r="O85" s="91"/>
      <c r="P85" s="54" t="s">
        <v>432</v>
      </c>
      <c r="Q85" s="55" t="s">
        <v>530</v>
      </c>
      <c r="R85" s="54" t="s">
        <v>535</v>
      </c>
      <c r="S85" s="99"/>
    </row>
    <row r="86" spans="2:19" ht="110.25">
      <c r="B86" s="86"/>
      <c r="C86" s="89"/>
      <c r="D86" s="86"/>
      <c r="E86" s="86"/>
      <c r="F86" s="97"/>
      <c r="G86" s="94"/>
      <c r="H86" s="103"/>
      <c r="I86" s="19"/>
      <c r="J86" s="25" t="s">
        <v>536</v>
      </c>
      <c r="K86" s="25" t="s">
        <v>525</v>
      </c>
      <c r="L86" s="25" t="s">
        <v>526</v>
      </c>
      <c r="M86" s="80"/>
      <c r="N86" s="20" t="s">
        <v>406</v>
      </c>
      <c r="O86" s="20" t="s">
        <v>407</v>
      </c>
      <c r="P86" s="54" t="s">
        <v>529</v>
      </c>
      <c r="Q86" s="55" t="s">
        <v>530</v>
      </c>
      <c r="R86" s="54" t="s">
        <v>531</v>
      </c>
      <c r="S86" s="100"/>
    </row>
    <row r="87" spans="2:19" ht="110.25">
      <c r="B87" s="84">
        <v>36</v>
      </c>
      <c r="C87" s="87">
        <v>45282</v>
      </c>
      <c r="D87" s="84" t="s">
        <v>518</v>
      </c>
      <c r="E87" s="84" t="s">
        <v>519</v>
      </c>
      <c r="F87" s="95" t="s">
        <v>537</v>
      </c>
      <c r="G87" s="92" t="s">
        <v>538</v>
      </c>
      <c r="H87" s="101" t="s">
        <v>63</v>
      </c>
      <c r="I87" s="90" t="s">
        <v>539</v>
      </c>
      <c r="J87" s="90" t="s">
        <v>540</v>
      </c>
      <c r="K87" s="90" t="s">
        <v>525</v>
      </c>
      <c r="L87" s="90" t="s">
        <v>541</v>
      </c>
      <c r="M87" s="78" t="s">
        <v>150</v>
      </c>
      <c r="N87" s="90" t="s">
        <v>527</v>
      </c>
      <c r="O87" s="90" t="s">
        <v>528</v>
      </c>
      <c r="P87" s="54" t="s">
        <v>529</v>
      </c>
      <c r="Q87" s="55" t="s">
        <v>530</v>
      </c>
      <c r="R87" s="54" t="s">
        <v>531</v>
      </c>
      <c r="S87" s="98" t="s">
        <v>101</v>
      </c>
    </row>
    <row r="88" spans="2:19" ht="47.25">
      <c r="B88" s="85"/>
      <c r="C88" s="88"/>
      <c r="D88" s="85"/>
      <c r="E88" s="85"/>
      <c r="F88" s="96"/>
      <c r="G88" s="93"/>
      <c r="H88" s="102"/>
      <c r="I88" s="104"/>
      <c r="J88" s="104"/>
      <c r="K88" s="104"/>
      <c r="L88" s="104"/>
      <c r="M88" s="79"/>
      <c r="N88" s="91"/>
      <c r="O88" s="91"/>
      <c r="P88" s="54" t="s">
        <v>432</v>
      </c>
      <c r="Q88" s="55" t="s">
        <v>530</v>
      </c>
      <c r="R88" s="54" t="s">
        <v>535</v>
      </c>
      <c r="S88" s="99"/>
    </row>
    <row r="89" spans="2:19" ht="110.25">
      <c r="B89" s="86"/>
      <c r="C89" s="89"/>
      <c r="D89" s="86"/>
      <c r="E89" s="86"/>
      <c r="F89" s="97"/>
      <c r="G89" s="94"/>
      <c r="H89" s="103"/>
      <c r="I89" s="91"/>
      <c r="J89" s="91"/>
      <c r="K89" s="91"/>
      <c r="L89" s="91"/>
      <c r="M89" s="80"/>
      <c r="N89" s="19" t="s">
        <v>406</v>
      </c>
      <c r="O89" s="20" t="s">
        <v>407</v>
      </c>
      <c r="P89" s="54" t="s">
        <v>529</v>
      </c>
      <c r="Q89" s="55" t="s">
        <v>530</v>
      </c>
      <c r="R89" s="54" t="s">
        <v>531</v>
      </c>
      <c r="S89" s="100"/>
    </row>
    <row r="90" spans="2:19" ht="110.25">
      <c r="B90" s="84">
        <v>37</v>
      </c>
      <c r="C90" s="87">
        <v>45282</v>
      </c>
      <c r="D90" s="84" t="s">
        <v>518</v>
      </c>
      <c r="E90" s="84" t="s">
        <v>519</v>
      </c>
      <c r="F90" s="95" t="s">
        <v>542</v>
      </c>
      <c r="G90" s="92" t="s">
        <v>543</v>
      </c>
      <c r="H90" s="68" t="s">
        <v>544</v>
      </c>
      <c r="I90" s="19" t="s">
        <v>545</v>
      </c>
      <c r="J90" s="25" t="s">
        <v>546</v>
      </c>
      <c r="K90" s="25" t="s">
        <v>525</v>
      </c>
      <c r="L90" s="25" t="s">
        <v>547</v>
      </c>
      <c r="M90" s="78" t="s">
        <v>101</v>
      </c>
      <c r="N90" s="90" t="s">
        <v>527</v>
      </c>
      <c r="O90" s="90" t="s">
        <v>528</v>
      </c>
      <c r="P90" s="54" t="s">
        <v>529</v>
      </c>
      <c r="Q90" s="55" t="s">
        <v>530</v>
      </c>
      <c r="R90" s="54" t="s">
        <v>531</v>
      </c>
      <c r="S90" s="81" t="s">
        <v>101</v>
      </c>
    </row>
    <row r="91" spans="2:19" ht="94.5">
      <c r="B91" s="85"/>
      <c r="C91" s="88"/>
      <c r="D91" s="85"/>
      <c r="E91" s="85"/>
      <c r="F91" s="96"/>
      <c r="G91" s="93"/>
      <c r="H91" s="68" t="s">
        <v>532</v>
      </c>
      <c r="I91" s="90" t="s">
        <v>533</v>
      </c>
      <c r="J91" s="25" t="s">
        <v>534</v>
      </c>
      <c r="K91" s="25" t="s">
        <v>525</v>
      </c>
      <c r="L91" s="25" t="s">
        <v>526</v>
      </c>
      <c r="M91" s="79"/>
      <c r="N91" s="91"/>
      <c r="O91" s="91"/>
      <c r="P91" s="54" t="s">
        <v>432</v>
      </c>
      <c r="Q91" s="55" t="s">
        <v>530</v>
      </c>
      <c r="R91" s="54" t="s">
        <v>535</v>
      </c>
      <c r="S91" s="82"/>
    </row>
    <row r="92" spans="2:19" ht="110.25">
      <c r="B92" s="86"/>
      <c r="C92" s="89"/>
      <c r="D92" s="86"/>
      <c r="E92" s="86"/>
      <c r="F92" s="97"/>
      <c r="G92" s="94"/>
      <c r="H92" s="68"/>
      <c r="I92" s="91"/>
      <c r="J92" s="25" t="s">
        <v>536</v>
      </c>
      <c r="K92" s="25" t="s">
        <v>525</v>
      </c>
      <c r="L92" s="25" t="s">
        <v>526</v>
      </c>
      <c r="M92" s="80"/>
      <c r="N92" s="20" t="s">
        <v>406</v>
      </c>
      <c r="O92" s="20" t="s">
        <v>407</v>
      </c>
      <c r="P92" s="54" t="s">
        <v>529</v>
      </c>
      <c r="Q92" s="55" t="s">
        <v>530</v>
      </c>
      <c r="R92" s="54" t="s">
        <v>531</v>
      </c>
      <c r="S92" s="83"/>
    </row>
    <row r="93" spans="2:19" ht="110.25">
      <c r="B93" s="112">
        <v>32</v>
      </c>
      <c r="C93" s="122">
        <v>45282</v>
      </c>
      <c r="D93" s="112" t="s">
        <v>548</v>
      </c>
      <c r="E93" s="112" t="s">
        <v>519</v>
      </c>
      <c r="F93" s="110" t="s">
        <v>520</v>
      </c>
      <c r="G93" s="116" t="s">
        <v>521</v>
      </c>
      <c r="H93" s="67" t="s">
        <v>522</v>
      </c>
      <c r="I93" s="20" t="str">
        <f>IFERROR(VLOOKUP(H93,'[12]Riesgos de corrupción'!$Q$9:$R$16,2,0),0)</f>
        <v>Contacto con el beneficiario del titulo minero, ingenieros y técnicos asignados a las visitas donde se generen espacios de persuasión sobre decisiones de la Entidad para beneficio mutuo.</v>
      </c>
      <c r="J93" s="25" t="s">
        <v>524</v>
      </c>
      <c r="K93" s="25" t="s">
        <v>525</v>
      </c>
      <c r="L93" s="25" t="s">
        <v>526</v>
      </c>
      <c r="M93" s="113" t="str">
        <f>IFERROR(VLOOKUP(F93,'[12]Riesgos de corrupción'!$C$44:$M$49,10,0),0)</f>
        <v>Extremo</v>
      </c>
      <c r="N93" s="117" t="s">
        <v>527</v>
      </c>
      <c r="O93" s="111" t="str">
        <f>IFERROR(VLOOKUP(N93,'[13]Riesgos de corrupción'!$C$34:$D$39,2,0),0)</f>
        <v xml:space="preserve">Desprotección de derechos ciudadanos </v>
      </c>
      <c r="P93" s="20" t="s">
        <v>529</v>
      </c>
      <c r="Q93" s="20" t="s">
        <v>530</v>
      </c>
      <c r="R93" s="20" t="s">
        <v>531</v>
      </c>
      <c r="S93" s="115" t="str">
        <f>IFERROR(VLOOKUP(F93,'[12]Riesgos de corrupción'!$C$44:$M$49,11,0),0)</f>
        <v>Alto</v>
      </c>
    </row>
    <row r="94" spans="2:19" ht="94.5">
      <c r="B94" s="112"/>
      <c r="C94" s="112"/>
      <c r="D94" s="112"/>
      <c r="E94" s="112"/>
      <c r="F94" s="110"/>
      <c r="G94" s="116"/>
      <c r="H94" s="110" t="s">
        <v>532</v>
      </c>
      <c r="I94" s="111" t="str">
        <f>IFERROR(VLOOKUP(H94,'[12]Riesgos de corrupción'!$Q$9:$R$16,2,0),0)</f>
        <v>Propuestas por parte de los servidores de la ANM hacia los titulares mineros para generar informes de visita que no cumplen con la norma buscando un interés económico</v>
      </c>
      <c r="J94" s="25" t="s">
        <v>534</v>
      </c>
      <c r="K94" s="25" t="s">
        <v>525</v>
      </c>
      <c r="L94" s="25" t="s">
        <v>526</v>
      </c>
      <c r="M94" s="113"/>
      <c r="N94" s="117"/>
      <c r="O94" s="111"/>
      <c r="P94" s="25" t="s">
        <v>432</v>
      </c>
      <c r="Q94" s="25" t="s">
        <v>530</v>
      </c>
      <c r="R94" s="25" t="s">
        <v>535</v>
      </c>
      <c r="S94" s="115"/>
    </row>
    <row r="95" spans="2:19" ht="110.25">
      <c r="B95" s="112"/>
      <c r="C95" s="112"/>
      <c r="D95" s="112"/>
      <c r="E95" s="112"/>
      <c r="F95" s="110"/>
      <c r="G95" s="116"/>
      <c r="H95" s="110"/>
      <c r="I95" s="111"/>
      <c r="J95" s="25" t="s">
        <v>536</v>
      </c>
      <c r="K95" s="25" t="s">
        <v>525</v>
      </c>
      <c r="L95" s="25" t="s">
        <v>526</v>
      </c>
      <c r="M95" s="113"/>
      <c r="N95" s="19" t="s">
        <v>406</v>
      </c>
      <c r="O95" s="26" t="str">
        <f>IFERROR(VLOOKUP(N95,'[13]Riesgos de corrupción'!$C$34:$D$39,2,0),0)</f>
        <v>Favorecimiento de intereses privados</v>
      </c>
      <c r="P95" s="20" t="s">
        <v>529</v>
      </c>
      <c r="Q95" s="20" t="s">
        <v>530</v>
      </c>
      <c r="R95" s="20" t="s">
        <v>531</v>
      </c>
      <c r="S95" s="115"/>
    </row>
    <row r="96" spans="2:19" ht="110.25">
      <c r="B96" s="112">
        <v>33</v>
      </c>
      <c r="C96" s="122">
        <v>45282</v>
      </c>
      <c r="D96" s="112" t="s">
        <v>548</v>
      </c>
      <c r="E96" s="112" t="s">
        <v>519</v>
      </c>
      <c r="F96" s="110" t="s">
        <v>537</v>
      </c>
      <c r="G96" s="116" t="s">
        <v>538</v>
      </c>
      <c r="H96" s="67" t="s">
        <v>63</v>
      </c>
      <c r="I96" s="26" t="str">
        <f>IFERROR(VLOOKUP(H96,'[12]Riesgos de corrupción'!$Q$9:$R$16,2,0),0)</f>
        <v>Debilidades en los controles de seguridad en las ESSM que permitan sacar equipos sin autorización.</v>
      </c>
      <c r="J96" s="25" t="s">
        <v>540</v>
      </c>
      <c r="K96" s="25" t="s">
        <v>525</v>
      </c>
      <c r="L96" s="25" t="s">
        <v>541</v>
      </c>
      <c r="M96" s="113" t="str">
        <f>IFERROR(VLOOKUP(F96,'[12]Riesgos de corrupción'!$C$44:$M$49,10,0),0)</f>
        <v>Extremo</v>
      </c>
      <c r="N96" s="117" t="s">
        <v>527</v>
      </c>
      <c r="O96" s="111" t="str">
        <f>IFERROR(VLOOKUP(N96,'[13]Riesgos de corrupción'!$C$34:$D$39,2,0),0)</f>
        <v xml:space="preserve">Desprotección de derechos ciudadanos </v>
      </c>
      <c r="P96" s="20" t="s">
        <v>529</v>
      </c>
      <c r="Q96" s="20" t="s">
        <v>530</v>
      </c>
      <c r="R96" s="20" t="s">
        <v>531</v>
      </c>
      <c r="S96" s="115" t="str">
        <f>IFERROR(VLOOKUP(F96,'[12]Riesgos de corrupción'!$C$44:$M$49,11,0),0)</f>
        <v>Alto</v>
      </c>
    </row>
    <row r="97" spans="2:19" ht="47.25">
      <c r="B97" s="112"/>
      <c r="C97" s="112"/>
      <c r="D97" s="112"/>
      <c r="E97" s="112"/>
      <c r="F97" s="110"/>
      <c r="G97" s="116"/>
      <c r="H97" s="67"/>
      <c r="I97" s="26"/>
      <c r="J97" s="20"/>
      <c r="K97" s="20"/>
      <c r="L97" s="20"/>
      <c r="M97" s="113"/>
      <c r="N97" s="117"/>
      <c r="O97" s="111"/>
      <c r="P97" s="25" t="s">
        <v>432</v>
      </c>
      <c r="Q97" s="25" t="s">
        <v>530</v>
      </c>
      <c r="R97" s="25" t="s">
        <v>535</v>
      </c>
      <c r="S97" s="115"/>
    </row>
    <row r="98" spans="2:19" ht="110.25">
      <c r="B98" s="112"/>
      <c r="C98" s="112"/>
      <c r="D98" s="112"/>
      <c r="E98" s="112"/>
      <c r="F98" s="110"/>
      <c r="G98" s="116"/>
      <c r="H98" s="67"/>
      <c r="I98" s="26"/>
      <c r="J98" s="26"/>
      <c r="K98" s="26"/>
      <c r="L98" s="26"/>
      <c r="M98" s="113"/>
      <c r="N98" s="19" t="s">
        <v>406</v>
      </c>
      <c r="O98" s="26" t="str">
        <f>IFERROR(VLOOKUP(N98,'[13]Riesgos de corrupción'!$C$34:$D$39,2,0),0)</f>
        <v>Favorecimiento de intereses privados</v>
      </c>
      <c r="P98" s="20" t="s">
        <v>529</v>
      </c>
      <c r="Q98" s="20" t="s">
        <v>530</v>
      </c>
      <c r="R98" s="20" t="s">
        <v>531</v>
      </c>
      <c r="S98" s="115"/>
    </row>
    <row r="99" spans="2:19" ht="110.25">
      <c r="B99" s="112">
        <v>34</v>
      </c>
      <c r="C99" s="122">
        <v>45282</v>
      </c>
      <c r="D99" s="112" t="s">
        <v>548</v>
      </c>
      <c r="E99" s="112" t="s">
        <v>519</v>
      </c>
      <c r="F99" s="110" t="s">
        <v>542</v>
      </c>
      <c r="G99" s="116" t="s">
        <v>543</v>
      </c>
      <c r="H99" s="67" t="s">
        <v>544</v>
      </c>
      <c r="I99" s="26" t="str">
        <f>IFERROR(VLOOKUP(H99,'[12]Riesgos de corrupción'!$Q$9:$R$16,2,0),0)</f>
        <v>Contacto entre el titular, beneficiario o solicitante y el equipo investigador, donde se generen oportunidades de persuasión sobre los resultados de la investigación</v>
      </c>
      <c r="J99" s="25" t="s">
        <v>546</v>
      </c>
      <c r="K99" s="25" t="s">
        <v>525</v>
      </c>
      <c r="L99" s="25" t="s">
        <v>547</v>
      </c>
      <c r="M99" s="113" t="s">
        <v>150</v>
      </c>
      <c r="N99" s="117" t="s">
        <v>527</v>
      </c>
      <c r="O99" s="111" t="str">
        <f>IFERROR(VLOOKUP(N99,'[13]Riesgos de corrupción'!$C$34:$D$39,2,0),0)</f>
        <v xml:space="preserve">Desprotección de derechos ciudadanos </v>
      </c>
      <c r="P99" s="20" t="s">
        <v>529</v>
      </c>
      <c r="Q99" s="20" t="s">
        <v>530</v>
      </c>
      <c r="R99" s="20" t="s">
        <v>531</v>
      </c>
      <c r="S99" s="115" t="s">
        <v>101</v>
      </c>
    </row>
    <row r="100" spans="2:19" ht="94.5">
      <c r="B100" s="112"/>
      <c r="C100" s="112"/>
      <c r="D100" s="112"/>
      <c r="E100" s="112"/>
      <c r="F100" s="110"/>
      <c r="G100" s="116"/>
      <c r="H100" s="110" t="s">
        <v>532</v>
      </c>
      <c r="I100" s="111" t="str">
        <f>IFERROR(VLOOKUP(H100,'[12]Riesgos de corrupción'!$Q$9:$R$16,2,0),0)</f>
        <v>Propuestas por parte de los servidores de la ANM hacia los titulares mineros para generar informes de visita que no cumplen con la norma buscando un interés económico</v>
      </c>
      <c r="J100" s="25" t="s">
        <v>534</v>
      </c>
      <c r="K100" s="25" t="s">
        <v>525</v>
      </c>
      <c r="L100" s="25" t="s">
        <v>526</v>
      </c>
      <c r="M100" s="113"/>
      <c r="N100" s="117"/>
      <c r="O100" s="111"/>
      <c r="P100" s="25" t="s">
        <v>432</v>
      </c>
      <c r="Q100" s="25" t="s">
        <v>530</v>
      </c>
      <c r="R100" s="25" t="s">
        <v>535</v>
      </c>
      <c r="S100" s="115"/>
    </row>
    <row r="101" spans="2:19" ht="110.25">
      <c r="B101" s="112"/>
      <c r="C101" s="112"/>
      <c r="D101" s="112"/>
      <c r="E101" s="112"/>
      <c r="F101" s="110"/>
      <c r="G101" s="116"/>
      <c r="H101" s="110"/>
      <c r="I101" s="111"/>
      <c r="J101" s="25" t="s">
        <v>536</v>
      </c>
      <c r="K101" s="25" t="s">
        <v>525</v>
      </c>
      <c r="L101" s="25" t="s">
        <v>526</v>
      </c>
      <c r="M101" s="113"/>
      <c r="N101" s="19" t="s">
        <v>406</v>
      </c>
      <c r="O101" s="26" t="str">
        <f>IFERROR(VLOOKUP(N101,'[13]Riesgos de corrupción'!$C$34:$D$39,2,0),0)</f>
        <v>Favorecimiento de intereses privados</v>
      </c>
      <c r="P101" s="20" t="s">
        <v>529</v>
      </c>
      <c r="Q101" s="20" t="s">
        <v>530</v>
      </c>
      <c r="R101" s="20" t="s">
        <v>531</v>
      </c>
      <c r="S101" s="115"/>
    </row>
    <row r="102" spans="2:19" ht="63">
      <c r="B102" s="112"/>
      <c r="C102" s="112"/>
      <c r="D102" s="112"/>
      <c r="E102" s="112"/>
      <c r="F102" s="110"/>
      <c r="G102" s="111"/>
      <c r="H102" s="67"/>
      <c r="I102" s="20"/>
      <c r="J102" s="20" t="s">
        <v>549</v>
      </c>
      <c r="K102" s="20" t="s">
        <v>550</v>
      </c>
      <c r="L102" s="20" t="s">
        <v>551</v>
      </c>
      <c r="M102" s="113"/>
      <c r="N102" s="19" t="s">
        <v>552</v>
      </c>
      <c r="O102" s="43" t="s">
        <v>553</v>
      </c>
      <c r="P102" s="20" t="s">
        <v>554</v>
      </c>
      <c r="Q102" s="20" t="s">
        <v>555</v>
      </c>
      <c r="R102" s="20" t="s">
        <v>556</v>
      </c>
      <c r="S102" s="114"/>
    </row>
    <row r="103" spans="2:19" ht="78.75">
      <c r="B103" s="112"/>
      <c r="C103" s="112"/>
      <c r="D103" s="112"/>
      <c r="E103" s="112"/>
      <c r="F103" s="110"/>
      <c r="G103" s="111"/>
      <c r="H103" s="67" t="s">
        <v>557</v>
      </c>
      <c r="I103" s="20" t="str">
        <f>IFERROR(VLOOKUP(H103,'[14]Riesgos de corrupción'!$Q$9:$R$47,2,0),0)</f>
        <v>Incumplimiento de las políticas de conflicto de interés</v>
      </c>
      <c r="J103" s="20" t="s">
        <v>558</v>
      </c>
      <c r="K103" s="20" t="s">
        <v>550</v>
      </c>
      <c r="L103" s="20" t="s">
        <v>551</v>
      </c>
      <c r="M103" s="113"/>
      <c r="N103" s="19" t="s">
        <v>552</v>
      </c>
      <c r="O103" s="20" t="s">
        <v>553</v>
      </c>
      <c r="P103" s="20" t="s">
        <v>559</v>
      </c>
      <c r="Q103" s="20" t="s">
        <v>560</v>
      </c>
      <c r="R103" s="20" t="s">
        <v>561</v>
      </c>
      <c r="S103" s="114"/>
    </row>
    <row r="104" spans="2:19" ht="63">
      <c r="B104" s="7">
        <v>36</v>
      </c>
      <c r="C104" s="44">
        <v>45282</v>
      </c>
      <c r="D104" s="7" t="s">
        <v>562</v>
      </c>
      <c r="E104" s="7" t="s">
        <v>563</v>
      </c>
      <c r="F104" s="67" t="s">
        <v>564</v>
      </c>
      <c r="G104" s="25" t="s">
        <v>565</v>
      </c>
      <c r="H104" s="67" t="s">
        <v>566</v>
      </c>
      <c r="I104" s="26" t="str">
        <f>IFERROR(VLOOKUP(H104,'[14]Riesgos de corrupción'!$Q$9:$R$47,2,0),0)</f>
        <v>Manipulación de cifras y datos en la elaboración de los informes de PQRSD</v>
      </c>
      <c r="J104" s="21" t="s">
        <v>567</v>
      </c>
      <c r="K104" s="21" t="s">
        <v>568</v>
      </c>
      <c r="L104" s="21" t="s">
        <v>569</v>
      </c>
      <c r="M104" s="23" t="str">
        <f>IFERROR(VLOOKUP(F104,'[14]Riesgos de corrupción'!$C$156:$M$191,10,0),0)</f>
        <v>Alto</v>
      </c>
      <c r="N104" s="19" t="s">
        <v>275</v>
      </c>
      <c r="O104" s="20" t="str">
        <f>IFERROR(VLOOKUP(N104,'[14]Riesgos de corrupción'!$C$116:$D$151,2,0),0)</f>
        <v>Afectación de la imagen institucional de la ANM</v>
      </c>
      <c r="P104" s="20" t="s">
        <v>559</v>
      </c>
      <c r="Q104" s="10" t="s">
        <v>570</v>
      </c>
      <c r="R104" s="10" t="s">
        <v>561</v>
      </c>
      <c r="S104" s="31" t="str">
        <f>IFERROR(VLOOKUP(F104,'[14]Riesgos de corrupción'!$C$156:$M$191,11,0),0)</f>
        <v>Moderado</v>
      </c>
    </row>
    <row r="105" spans="2:19" ht="94.5" customHeight="1">
      <c r="B105" s="112">
        <v>37</v>
      </c>
      <c r="C105" s="112" t="s">
        <v>571</v>
      </c>
      <c r="D105" s="112" t="s">
        <v>572</v>
      </c>
      <c r="E105" s="112" t="s">
        <v>573</v>
      </c>
      <c r="F105" s="110" t="s">
        <v>574</v>
      </c>
      <c r="G105" s="167" t="s">
        <v>575</v>
      </c>
      <c r="H105" s="67" t="s">
        <v>576</v>
      </c>
      <c r="I105" s="20" t="str">
        <f>IFERROR(VLOOKUP(H105,'[15]Riesgos de corrupción'!$Q$9:$R$44,2,0),0)</f>
        <v>Debilidades en la revisión y aprobación de los documentos previos del proceso de contratación</v>
      </c>
      <c r="J105" s="10" t="s">
        <v>577</v>
      </c>
      <c r="K105" s="10" t="s">
        <v>578</v>
      </c>
      <c r="L105" s="10" t="s">
        <v>579</v>
      </c>
      <c r="M105" s="168" t="str">
        <f>IFERROR(VLOOKUP(F105,'[15]Riesgos de corrupción'!$C$150:$M$185,10,0),0)</f>
        <v>Alto</v>
      </c>
      <c r="N105" s="117" t="s">
        <v>406</v>
      </c>
      <c r="O105" s="154" t="str">
        <f>IFERROR(VLOOKUP(N105,'[15]Riesgos de corrupción'!$C$113:$D$145,2,0),0)</f>
        <v>Favorecimiento de intereses privados</v>
      </c>
      <c r="P105" s="20" t="s">
        <v>489</v>
      </c>
      <c r="Q105" s="8" t="s">
        <v>578</v>
      </c>
      <c r="R105" s="20" t="s">
        <v>511</v>
      </c>
      <c r="S105" s="153" t="str">
        <f>IFERROR(VLOOKUP(F105,'[15]Riesgos de corrupción'!$C$150:$M$185,11,0),0)</f>
        <v>Moderado</v>
      </c>
    </row>
    <row r="106" spans="2:19" ht="47.25">
      <c r="B106" s="112"/>
      <c r="C106" s="112"/>
      <c r="D106" s="112"/>
      <c r="E106" s="112"/>
      <c r="F106" s="110"/>
      <c r="G106" s="167"/>
      <c r="H106" s="67"/>
      <c r="I106" s="20"/>
      <c r="J106" s="20"/>
      <c r="K106" s="20"/>
      <c r="L106" s="20"/>
      <c r="M106" s="168"/>
      <c r="N106" s="117"/>
      <c r="O106" s="154"/>
      <c r="P106" s="20" t="s">
        <v>432</v>
      </c>
      <c r="Q106" s="8" t="s">
        <v>578</v>
      </c>
      <c r="R106" s="20" t="s">
        <v>443</v>
      </c>
      <c r="S106" s="153"/>
    </row>
    <row r="107" spans="2:19" ht="47.25">
      <c r="B107" s="112"/>
      <c r="C107" s="112"/>
      <c r="D107" s="112"/>
      <c r="E107" s="112"/>
      <c r="F107" s="110"/>
      <c r="G107" s="167"/>
      <c r="H107" s="67"/>
      <c r="I107" s="20"/>
      <c r="J107" s="20"/>
      <c r="K107" s="20"/>
      <c r="L107" s="20"/>
      <c r="M107" s="168"/>
      <c r="N107" s="19" t="s">
        <v>308</v>
      </c>
      <c r="O107" s="20" t="s">
        <v>477</v>
      </c>
      <c r="P107" s="20" t="s">
        <v>580</v>
      </c>
      <c r="Q107" s="8" t="s">
        <v>578</v>
      </c>
      <c r="R107" s="20" t="s">
        <v>581</v>
      </c>
      <c r="S107" s="153"/>
    </row>
    <row r="108" spans="2:19" ht="63">
      <c r="B108" s="7">
        <v>38</v>
      </c>
      <c r="C108" s="7" t="s">
        <v>571</v>
      </c>
      <c r="D108" s="7" t="s">
        <v>572</v>
      </c>
      <c r="E108" s="7" t="s">
        <v>573</v>
      </c>
      <c r="F108" s="67" t="s">
        <v>582</v>
      </c>
      <c r="G108" s="76" t="s">
        <v>583</v>
      </c>
      <c r="H108" s="67" t="s">
        <v>584</v>
      </c>
      <c r="I108" s="20" t="str">
        <f>IFERROR(VLOOKUP(H108,'[15]Riesgos de corrupción'!$Q$9:$R$44,2,0),0)</f>
        <v>Alteración de las TRD sin la aprobación y validación requerida</v>
      </c>
      <c r="J108" s="66" t="s">
        <v>585</v>
      </c>
      <c r="K108" s="66" t="s">
        <v>578</v>
      </c>
      <c r="L108" s="66" t="s">
        <v>586</v>
      </c>
      <c r="M108" s="70" t="str">
        <f>IFERROR(VLOOKUP(F108,'[15]Riesgos de corrupción'!$C$150:$M$185,10,0),0)</f>
        <v>Alto</v>
      </c>
      <c r="N108" s="19" t="s">
        <v>587</v>
      </c>
      <c r="O108" s="20" t="s">
        <v>588</v>
      </c>
      <c r="P108" s="20" t="s">
        <v>589</v>
      </c>
      <c r="Q108" s="8" t="s">
        <v>578</v>
      </c>
      <c r="R108" s="20" t="s">
        <v>590</v>
      </c>
      <c r="S108" s="65" t="str">
        <f>IFERROR(VLOOKUP(F108,'[15]Riesgos de corrupción'!$C$150:$M$185,11,0),0)</f>
        <v>Moderado</v>
      </c>
    </row>
    <row r="109" spans="2:19" ht="95.25" customHeight="1">
      <c r="B109" s="112">
        <v>39</v>
      </c>
      <c r="C109" s="112" t="s">
        <v>571</v>
      </c>
      <c r="D109" s="112" t="s">
        <v>572</v>
      </c>
      <c r="E109" s="112" t="s">
        <v>573</v>
      </c>
      <c r="F109" s="110" t="s">
        <v>591</v>
      </c>
      <c r="G109" s="167" t="s">
        <v>592</v>
      </c>
      <c r="H109" s="67" t="s">
        <v>593</v>
      </c>
      <c r="I109" s="20" t="str">
        <f>IFERROR(VLOOKUP(H109,'[15]Riesgos de corrupción'!$Q$9:$R$44,2,0),0)</f>
        <v>Desorganización de documentación en archivos de gestión</v>
      </c>
      <c r="J109" s="10" t="s">
        <v>594</v>
      </c>
      <c r="K109" s="10" t="s">
        <v>595</v>
      </c>
      <c r="L109" s="10" t="s">
        <v>596</v>
      </c>
      <c r="M109" s="168" t="str">
        <f>IFERROR(VLOOKUP(F109,'[15]Riesgos de corrupción'!$C$150:$M$185,10,0),0)</f>
        <v>Alto</v>
      </c>
      <c r="N109" s="117" t="s">
        <v>527</v>
      </c>
      <c r="O109" s="154" t="str">
        <f>IFERROR(VLOOKUP(N109,'[15]Riesgos de corrupción'!$C$113:$D$145,2,0),0)</f>
        <v>Desprotección de derechos ciudadanos</v>
      </c>
      <c r="P109" s="20" t="s">
        <v>597</v>
      </c>
      <c r="Q109" s="8" t="s">
        <v>578</v>
      </c>
      <c r="R109" s="20" t="s">
        <v>598</v>
      </c>
      <c r="S109" s="153" t="str">
        <f>IFERROR(VLOOKUP(F109,'[15]Riesgos de corrupción'!$C$150:$M$185,11,0),0)</f>
        <v>Moderado</v>
      </c>
    </row>
    <row r="110" spans="2:19" ht="47.25">
      <c r="B110" s="112"/>
      <c r="C110" s="112"/>
      <c r="D110" s="112"/>
      <c r="E110" s="112"/>
      <c r="F110" s="110"/>
      <c r="G110" s="167"/>
      <c r="H110" s="67"/>
      <c r="I110" s="20"/>
      <c r="J110" s="66"/>
      <c r="K110" s="66"/>
      <c r="L110" s="66"/>
      <c r="M110" s="168"/>
      <c r="N110" s="117"/>
      <c r="O110" s="154"/>
      <c r="P110" s="20" t="s">
        <v>432</v>
      </c>
      <c r="Q110" s="8" t="s">
        <v>578</v>
      </c>
      <c r="R110" s="20" t="s">
        <v>511</v>
      </c>
      <c r="S110" s="153"/>
    </row>
    <row r="111" spans="2:19" ht="63">
      <c r="B111" s="112">
        <v>40</v>
      </c>
      <c r="C111" s="112" t="s">
        <v>571</v>
      </c>
      <c r="D111" s="112" t="s">
        <v>572</v>
      </c>
      <c r="E111" s="112" t="s">
        <v>573</v>
      </c>
      <c r="F111" s="110" t="s">
        <v>599</v>
      </c>
      <c r="G111" s="167" t="s">
        <v>600</v>
      </c>
      <c r="H111" s="67" t="s">
        <v>601</v>
      </c>
      <c r="I111" s="20" t="str">
        <f>IFERROR(VLOOKUP(H111,'[15]Riesgos de corrupción'!$Q$9:$R$44,2,0),0)</f>
        <v>Falta de personal técnico de archivo para verificar que los documentos y expedientes se reciban en las condiciones en que fueron prestados</v>
      </c>
      <c r="J111" s="66" t="s">
        <v>602</v>
      </c>
      <c r="K111" s="66" t="s">
        <v>595</v>
      </c>
      <c r="L111" s="66" t="s">
        <v>603</v>
      </c>
      <c r="M111" s="168" t="str">
        <f>IFERROR(VLOOKUP(F111,'[15]Riesgos de corrupción'!$C$150:$M$185,10,0),0)</f>
        <v>Alto</v>
      </c>
      <c r="N111" s="117" t="s">
        <v>406</v>
      </c>
      <c r="O111" s="154" t="str">
        <f>IFERROR(VLOOKUP(N111,'[15]Riesgos de corrupción'!$C$113:$D$145,2,0),0)</f>
        <v>Favorecimiento de intereses privados</v>
      </c>
      <c r="P111" s="20" t="s">
        <v>604</v>
      </c>
      <c r="Q111" s="8" t="s">
        <v>578</v>
      </c>
      <c r="R111" s="20" t="s">
        <v>456</v>
      </c>
      <c r="S111" s="153" t="str">
        <f>IFERROR(VLOOKUP(F111,'[15]Riesgos de corrupción'!$C$150:$M$185,11,0),0)</f>
        <v>Moderado</v>
      </c>
    </row>
    <row r="112" spans="2:19" ht="47.25">
      <c r="B112" s="112"/>
      <c r="C112" s="112"/>
      <c r="D112" s="112"/>
      <c r="E112" s="112"/>
      <c r="F112" s="110"/>
      <c r="G112" s="167"/>
      <c r="H112" s="67" t="s">
        <v>605</v>
      </c>
      <c r="I112" s="20" t="str">
        <f>IFERROR(VLOOKUP(H112,'[15]Riesgos de corrupción'!$Q$9:$R$44,2,0),0)</f>
        <v>Fallas/desconocimiento de seguridad en el archivo central que permitan el ingreso de personas no autorizadas</v>
      </c>
      <c r="J112" s="66" t="s">
        <v>606</v>
      </c>
      <c r="K112" s="66" t="s">
        <v>595</v>
      </c>
      <c r="L112" s="66" t="s">
        <v>607</v>
      </c>
      <c r="M112" s="168"/>
      <c r="N112" s="117"/>
      <c r="O112" s="154"/>
      <c r="P112" s="20" t="s">
        <v>608</v>
      </c>
      <c r="Q112" s="8" t="s">
        <v>578</v>
      </c>
      <c r="R112" s="20" t="s">
        <v>609</v>
      </c>
      <c r="S112" s="153"/>
    </row>
    <row r="113" spans="2:19" ht="47.25">
      <c r="B113" s="112">
        <v>41</v>
      </c>
      <c r="C113" s="112" t="s">
        <v>571</v>
      </c>
      <c r="D113" s="112" t="s">
        <v>572</v>
      </c>
      <c r="E113" s="112" t="s">
        <v>573</v>
      </c>
      <c r="F113" s="110" t="s">
        <v>610</v>
      </c>
      <c r="G113" s="167" t="s">
        <v>611</v>
      </c>
      <c r="H113" s="110" t="s">
        <v>612</v>
      </c>
      <c r="I113" s="154" t="str">
        <f>IFERROR(VLOOKUP(H113,'[15]Riesgos de corrupción'!$Q$9:$R$44,2,0),0)</f>
        <v>Desconocimiento o inaplicación del procedimiento de eliminación documental</v>
      </c>
      <c r="J113" s="66" t="s">
        <v>613</v>
      </c>
      <c r="K113" s="66" t="s">
        <v>595</v>
      </c>
      <c r="L113" s="66" t="s">
        <v>614</v>
      </c>
      <c r="M113" s="168" t="str">
        <f>IFERROR(VLOOKUP(F113,'[15]Riesgos de corrupción'!$C$150:$M$185,10,0),0)</f>
        <v>Alto</v>
      </c>
      <c r="N113" s="19" t="s">
        <v>427</v>
      </c>
      <c r="O113" s="20" t="str">
        <f>IFERROR(VLOOKUP(N113,'[15]Riesgos de corrupción'!$C$113:$D$145,2,0),0)</f>
        <v>Permisos o autorizaciones indebidas</v>
      </c>
      <c r="P113" s="20" t="s">
        <v>615</v>
      </c>
      <c r="Q113" s="8" t="s">
        <v>578</v>
      </c>
      <c r="R113" s="20" t="s">
        <v>456</v>
      </c>
      <c r="S113" s="153" t="str">
        <f>IFERROR(VLOOKUP(F113,'[15]Riesgos de corrupción'!$C$150:$M$185,11,0),0)</f>
        <v>Moderado</v>
      </c>
    </row>
    <row r="114" spans="2:19" ht="47.25">
      <c r="B114" s="112"/>
      <c r="C114" s="112"/>
      <c r="D114" s="112"/>
      <c r="E114" s="112"/>
      <c r="F114" s="110"/>
      <c r="G114" s="167"/>
      <c r="H114" s="110"/>
      <c r="I114" s="154"/>
      <c r="J114" s="66" t="s">
        <v>616</v>
      </c>
      <c r="K114" s="66" t="s">
        <v>595</v>
      </c>
      <c r="L114" s="66" t="s">
        <v>617</v>
      </c>
      <c r="M114" s="168"/>
      <c r="N114" s="19"/>
      <c r="O114" s="20"/>
      <c r="P114" s="20"/>
      <c r="Q114" s="8"/>
      <c r="R114" s="20"/>
      <c r="S114" s="153"/>
    </row>
  </sheetData>
  <mergeCells count="414">
    <mergeCell ref="S111:S112"/>
    <mergeCell ref="B113:B114"/>
    <mergeCell ref="C113:C114"/>
    <mergeCell ref="D113:D114"/>
    <mergeCell ref="E113:E114"/>
    <mergeCell ref="F113:F114"/>
    <mergeCell ref="G113:G114"/>
    <mergeCell ref="H113:H114"/>
    <mergeCell ref="I113:I114"/>
    <mergeCell ref="M113:M114"/>
    <mergeCell ref="S113:S114"/>
    <mergeCell ref="B111:B112"/>
    <mergeCell ref="C111:C112"/>
    <mergeCell ref="D111:D112"/>
    <mergeCell ref="E111:E112"/>
    <mergeCell ref="F111:F112"/>
    <mergeCell ref="G111:G112"/>
    <mergeCell ref="M111:M112"/>
    <mergeCell ref="N111:N112"/>
    <mergeCell ref="O111:O112"/>
    <mergeCell ref="S105:S107"/>
    <mergeCell ref="B109:B110"/>
    <mergeCell ref="C109:C110"/>
    <mergeCell ref="D109:D110"/>
    <mergeCell ref="E109:E110"/>
    <mergeCell ref="F109:F110"/>
    <mergeCell ref="G109:G110"/>
    <mergeCell ref="M109:M110"/>
    <mergeCell ref="N109:N110"/>
    <mergeCell ref="O109:O110"/>
    <mergeCell ref="S109:S110"/>
    <mergeCell ref="B105:B107"/>
    <mergeCell ref="C105:C107"/>
    <mergeCell ref="D105:D107"/>
    <mergeCell ref="E105:E107"/>
    <mergeCell ref="F105:F107"/>
    <mergeCell ref="G105:G107"/>
    <mergeCell ref="M105:M107"/>
    <mergeCell ref="N105:N106"/>
    <mergeCell ref="O105:O106"/>
    <mergeCell ref="D46:D47"/>
    <mergeCell ref="D48:D49"/>
    <mergeCell ref="D50:D51"/>
    <mergeCell ref="D52:D53"/>
    <mergeCell ref="D56:D57"/>
    <mergeCell ref="D58:D59"/>
    <mergeCell ref="D60:D61"/>
    <mergeCell ref="D62:D63"/>
    <mergeCell ref="D69:D70"/>
    <mergeCell ref="D13:D15"/>
    <mergeCell ref="D16:D17"/>
    <mergeCell ref="D18:D19"/>
    <mergeCell ref="D20:D21"/>
    <mergeCell ref="D39:D40"/>
    <mergeCell ref="D41:D42"/>
    <mergeCell ref="D44:D45"/>
    <mergeCell ref="D22:D23"/>
    <mergeCell ref="D30:D32"/>
    <mergeCell ref="B93:B95"/>
    <mergeCell ref="B96:B98"/>
    <mergeCell ref="B99:B101"/>
    <mergeCell ref="B87:B89"/>
    <mergeCell ref="C9:C10"/>
    <mergeCell ref="C11:C12"/>
    <mergeCell ref="C13:C15"/>
    <mergeCell ref="C16:C17"/>
    <mergeCell ref="C18:C19"/>
    <mergeCell ref="C20:C21"/>
    <mergeCell ref="C39:C40"/>
    <mergeCell ref="C41:C42"/>
    <mergeCell ref="C44:C45"/>
    <mergeCell ref="C22:C23"/>
    <mergeCell ref="C30:C32"/>
    <mergeCell ref="C93:C95"/>
    <mergeCell ref="C96:C98"/>
    <mergeCell ref="C99:C101"/>
    <mergeCell ref="C50:C51"/>
    <mergeCell ref="C52:C53"/>
    <mergeCell ref="C56:C57"/>
    <mergeCell ref="C58:C59"/>
    <mergeCell ref="C60:C61"/>
    <mergeCell ref="C62:C63"/>
    <mergeCell ref="R62:R63"/>
    <mergeCell ref="E62:E63"/>
    <mergeCell ref="F62:F63"/>
    <mergeCell ref="S67:S68"/>
    <mergeCell ref="G67:G68"/>
    <mergeCell ref="F67:F68"/>
    <mergeCell ref="B9:B10"/>
    <mergeCell ref="B11:B12"/>
    <mergeCell ref="B13:B15"/>
    <mergeCell ref="B16:B17"/>
    <mergeCell ref="B18:B19"/>
    <mergeCell ref="B20:B21"/>
    <mergeCell ref="B39:B40"/>
    <mergeCell ref="B41:B42"/>
    <mergeCell ref="B44:B45"/>
    <mergeCell ref="B22:B23"/>
    <mergeCell ref="B30:B32"/>
    <mergeCell ref="B35:B36"/>
    <mergeCell ref="B56:B57"/>
    <mergeCell ref="B58:B59"/>
    <mergeCell ref="B60:B61"/>
    <mergeCell ref="B62:B63"/>
    <mergeCell ref="D9:D10"/>
    <mergeCell ref="D11:D12"/>
    <mergeCell ref="E56:E57"/>
    <mergeCell ref="E58:E59"/>
    <mergeCell ref="M60:M61"/>
    <mergeCell ref="N60:N61"/>
    <mergeCell ref="O60:O61"/>
    <mergeCell ref="S60:S61"/>
    <mergeCell ref="F60:F61"/>
    <mergeCell ref="G60:G61"/>
    <mergeCell ref="H60:H61"/>
    <mergeCell ref="I60:I61"/>
    <mergeCell ref="J60:J61"/>
    <mergeCell ref="K60:K61"/>
    <mergeCell ref="L60:L61"/>
    <mergeCell ref="E60:E61"/>
    <mergeCell ref="H41:H42"/>
    <mergeCell ref="I41:I42"/>
    <mergeCell ref="M41:M42"/>
    <mergeCell ref="S41:S42"/>
    <mergeCell ref="E39:E40"/>
    <mergeCell ref="E41:E42"/>
    <mergeCell ref="F44:F45"/>
    <mergeCell ref="G44:G45"/>
    <mergeCell ref="M44:M45"/>
    <mergeCell ref="S44:S45"/>
    <mergeCell ref="E44:E45"/>
    <mergeCell ref="S39:S40"/>
    <mergeCell ref="F41:F42"/>
    <mergeCell ref="G41:G42"/>
    <mergeCell ref="E9:E10"/>
    <mergeCell ref="E11:E12"/>
    <mergeCell ref="E13:E15"/>
    <mergeCell ref="E16:E17"/>
    <mergeCell ref="E18:E19"/>
    <mergeCell ref="E20:E21"/>
    <mergeCell ref="F39:F40"/>
    <mergeCell ref="G39:G40"/>
    <mergeCell ref="M39:M40"/>
    <mergeCell ref="F9:F10"/>
    <mergeCell ref="G9:G10"/>
    <mergeCell ref="M9:M10"/>
    <mergeCell ref="F16:F17"/>
    <mergeCell ref="G16:G17"/>
    <mergeCell ref="M16:M17"/>
    <mergeCell ref="I22:I23"/>
    <mergeCell ref="H22:H23"/>
    <mergeCell ref="G22:G23"/>
    <mergeCell ref="F22:F23"/>
    <mergeCell ref="E22:E23"/>
    <mergeCell ref="M22:M23"/>
    <mergeCell ref="G30:G32"/>
    <mergeCell ref="F30:F32"/>
    <mergeCell ref="E30:E32"/>
    <mergeCell ref="S9:S10"/>
    <mergeCell ref="F11:F12"/>
    <mergeCell ref="G11:G12"/>
    <mergeCell ref="M11:M12"/>
    <mergeCell ref="S11:S12"/>
    <mergeCell ref="F13:F15"/>
    <mergeCell ref="G13:G15"/>
    <mergeCell ref="H13:H14"/>
    <mergeCell ref="I13:I14"/>
    <mergeCell ref="M13:M15"/>
    <mergeCell ref="S13:S15"/>
    <mergeCell ref="F52:F53"/>
    <mergeCell ref="G52:G53"/>
    <mergeCell ref="M52:M53"/>
    <mergeCell ref="M62:M63"/>
    <mergeCell ref="N62:N63"/>
    <mergeCell ref="O62:O63"/>
    <mergeCell ref="S62:S63"/>
    <mergeCell ref="I94:I95"/>
    <mergeCell ref="F96:F98"/>
    <mergeCell ref="G96:G98"/>
    <mergeCell ref="M96:M98"/>
    <mergeCell ref="N93:N94"/>
    <mergeCell ref="F93:F95"/>
    <mergeCell ref="G54:G55"/>
    <mergeCell ref="H54:H55"/>
    <mergeCell ref="I54:I55"/>
    <mergeCell ref="F56:F57"/>
    <mergeCell ref="G56:G57"/>
    <mergeCell ref="M56:M57"/>
    <mergeCell ref="S56:S57"/>
    <mergeCell ref="F58:F59"/>
    <mergeCell ref="G58:G59"/>
    <mergeCell ref="M58:M59"/>
    <mergeCell ref="S58:S59"/>
    <mergeCell ref="M48:M49"/>
    <mergeCell ref="S48:S49"/>
    <mergeCell ref="F46:F47"/>
    <mergeCell ref="G46:G47"/>
    <mergeCell ref="M46:M47"/>
    <mergeCell ref="S46:S47"/>
    <mergeCell ref="H48:H49"/>
    <mergeCell ref="I48:I49"/>
    <mergeCell ref="F50:F51"/>
    <mergeCell ref="G50:G51"/>
    <mergeCell ref="M50:M51"/>
    <mergeCell ref="S50:S51"/>
    <mergeCell ref="S16:S17"/>
    <mergeCell ref="F18:F19"/>
    <mergeCell ref="G18:G19"/>
    <mergeCell ref="M18:M19"/>
    <mergeCell ref="S18:S19"/>
    <mergeCell ref="F20:F21"/>
    <mergeCell ref="G20:G21"/>
    <mergeCell ref="M20:M21"/>
    <mergeCell ref="S20:S21"/>
    <mergeCell ref="C1:F3"/>
    <mergeCell ref="G1:L1"/>
    <mergeCell ref="G2:L2"/>
    <mergeCell ref="G3:L3"/>
    <mergeCell ref="C7:C8"/>
    <mergeCell ref="D7:D8"/>
    <mergeCell ref="E7:E8"/>
    <mergeCell ref="F7:G7"/>
    <mergeCell ref="H7:I7"/>
    <mergeCell ref="C5:M5"/>
    <mergeCell ref="B7:B8"/>
    <mergeCell ref="E46:E47"/>
    <mergeCell ref="B46:B47"/>
    <mergeCell ref="B48:B49"/>
    <mergeCell ref="C46:C47"/>
    <mergeCell ref="C48:C49"/>
    <mergeCell ref="M54:M55"/>
    <mergeCell ref="S54:S55"/>
    <mergeCell ref="F54:F55"/>
    <mergeCell ref="B54:B55"/>
    <mergeCell ref="C54:C55"/>
    <mergeCell ref="D54:D55"/>
    <mergeCell ref="E54:E55"/>
    <mergeCell ref="E48:E49"/>
    <mergeCell ref="F48:F49"/>
    <mergeCell ref="G48:G49"/>
    <mergeCell ref="S52:S53"/>
    <mergeCell ref="E50:E51"/>
    <mergeCell ref="E52:E53"/>
    <mergeCell ref="B50:B51"/>
    <mergeCell ref="B52:B53"/>
    <mergeCell ref="J7:L7"/>
    <mergeCell ref="N7:O7"/>
    <mergeCell ref="P7:R7"/>
    <mergeCell ref="Q62:Q63"/>
    <mergeCell ref="H67:H68"/>
    <mergeCell ref="I67:I68"/>
    <mergeCell ref="G62:G63"/>
    <mergeCell ref="O69:O70"/>
    <mergeCell ref="N69:N70"/>
    <mergeCell ref="M69:M70"/>
    <mergeCell ref="H69:H70"/>
    <mergeCell ref="G69:G70"/>
    <mergeCell ref="N67:N68"/>
    <mergeCell ref="O67:O68"/>
    <mergeCell ref="M67:M68"/>
    <mergeCell ref="L67:L68"/>
    <mergeCell ref="K67:K68"/>
    <mergeCell ref="J67:J68"/>
    <mergeCell ref="N99:N100"/>
    <mergeCell ref="O99:O100"/>
    <mergeCell ref="F99:F101"/>
    <mergeCell ref="G99:G101"/>
    <mergeCell ref="M99:M101"/>
    <mergeCell ref="D99:D101"/>
    <mergeCell ref="H62:H63"/>
    <mergeCell ref="I62:I63"/>
    <mergeCell ref="P62:P63"/>
    <mergeCell ref="F102:F103"/>
    <mergeCell ref="G102:G103"/>
    <mergeCell ref="E102:E103"/>
    <mergeCell ref="B102:B103"/>
    <mergeCell ref="C102:C103"/>
    <mergeCell ref="M102:M103"/>
    <mergeCell ref="S102:S103"/>
    <mergeCell ref="D102:D103"/>
    <mergeCell ref="D93:D95"/>
    <mergeCell ref="D96:D98"/>
    <mergeCell ref="S99:S101"/>
    <mergeCell ref="H100:H101"/>
    <mergeCell ref="I100:I101"/>
    <mergeCell ref="E93:E95"/>
    <mergeCell ref="E96:E98"/>
    <mergeCell ref="E99:E101"/>
    <mergeCell ref="G93:G95"/>
    <mergeCell ref="M93:M95"/>
    <mergeCell ref="S93:S95"/>
    <mergeCell ref="H94:H95"/>
    <mergeCell ref="S96:S98"/>
    <mergeCell ref="O93:O94"/>
    <mergeCell ref="N96:N97"/>
    <mergeCell ref="O96:O97"/>
    <mergeCell ref="S69:S70"/>
    <mergeCell ref="M72:M73"/>
    <mergeCell ref="S72:S73"/>
    <mergeCell ref="H72:H73"/>
    <mergeCell ref="G72:G73"/>
    <mergeCell ref="F72:F73"/>
    <mergeCell ref="E72:E73"/>
    <mergeCell ref="D72:D73"/>
    <mergeCell ref="C72:C73"/>
    <mergeCell ref="F69:F70"/>
    <mergeCell ref="E69:E70"/>
    <mergeCell ref="C69:C70"/>
    <mergeCell ref="S79:S80"/>
    <mergeCell ref="M79:M80"/>
    <mergeCell ref="I79:I80"/>
    <mergeCell ref="H79:H80"/>
    <mergeCell ref="G79:G80"/>
    <mergeCell ref="F79:F80"/>
    <mergeCell ref="E79:E80"/>
    <mergeCell ref="D79:D80"/>
    <mergeCell ref="C79:C80"/>
    <mergeCell ref="S81:S82"/>
    <mergeCell ref="M81:M82"/>
    <mergeCell ref="I81:I82"/>
    <mergeCell ref="H81:H82"/>
    <mergeCell ref="G81:G82"/>
    <mergeCell ref="F81:F82"/>
    <mergeCell ref="E81:E82"/>
    <mergeCell ref="B81:B82"/>
    <mergeCell ref="C81:C82"/>
    <mergeCell ref="D81:D82"/>
    <mergeCell ref="S22:S23"/>
    <mergeCell ref="S24:S25"/>
    <mergeCell ref="M24:M25"/>
    <mergeCell ref="G24:G25"/>
    <mergeCell ref="F24:F25"/>
    <mergeCell ref="E24:E25"/>
    <mergeCell ref="D24:D25"/>
    <mergeCell ref="C24:C25"/>
    <mergeCell ref="B24:B25"/>
    <mergeCell ref="S26:S27"/>
    <mergeCell ref="M26:M27"/>
    <mergeCell ref="G26:G27"/>
    <mergeCell ref="F26:F27"/>
    <mergeCell ref="E26:E27"/>
    <mergeCell ref="D26:D27"/>
    <mergeCell ref="C26:C27"/>
    <mergeCell ref="B26:B27"/>
    <mergeCell ref="G28:G29"/>
    <mergeCell ref="F28:F29"/>
    <mergeCell ref="E28:E29"/>
    <mergeCell ref="D28:D29"/>
    <mergeCell ref="C28:C29"/>
    <mergeCell ref="B28:B29"/>
    <mergeCell ref="M28:M29"/>
    <mergeCell ref="S28:S29"/>
    <mergeCell ref="M30:M32"/>
    <mergeCell ref="S30:S32"/>
    <mergeCell ref="G33:G34"/>
    <mergeCell ref="F33:F34"/>
    <mergeCell ref="E33:E34"/>
    <mergeCell ref="D33:D34"/>
    <mergeCell ref="C33:C34"/>
    <mergeCell ref="B33:B34"/>
    <mergeCell ref="M33:M34"/>
    <mergeCell ref="S33:S34"/>
    <mergeCell ref="S35:S36"/>
    <mergeCell ref="M35:M36"/>
    <mergeCell ref="I35:I36"/>
    <mergeCell ref="H35:H36"/>
    <mergeCell ref="G35:G36"/>
    <mergeCell ref="F35:F36"/>
    <mergeCell ref="E35:E36"/>
    <mergeCell ref="D35:D36"/>
    <mergeCell ref="C35:C36"/>
    <mergeCell ref="S84:S86"/>
    <mergeCell ref="O84:O85"/>
    <mergeCell ref="N84:N85"/>
    <mergeCell ref="M84:M86"/>
    <mergeCell ref="H85:H86"/>
    <mergeCell ref="G84:G86"/>
    <mergeCell ref="F84:F86"/>
    <mergeCell ref="E84:E86"/>
    <mergeCell ref="D84:D86"/>
    <mergeCell ref="G87:G89"/>
    <mergeCell ref="F87:F89"/>
    <mergeCell ref="E87:E89"/>
    <mergeCell ref="D87:D89"/>
    <mergeCell ref="C87:C89"/>
    <mergeCell ref="E67:E68"/>
    <mergeCell ref="D67:D68"/>
    <mergeCell ref="C67:C68"/>
    <mergeCell ref="B67:B68"/>
    <mergeCell ref="C84:C86"/>
    <mergeCell ref="B84:B86"/>
    <mergeCell ref="B69:B70"/>
    <mergeCell ref="B72:B73"/>
    <mergeCell ref="B79:B80"/>
    <mergeCell ref="S87:S89"/>
    <mergeCell ref="O87:O88"/>
    <mergeCell ref="N87:N88"/>
    <mergeCell ref="M87:M89"/>
    <mergeCell ref="H87:H89"/>
    <mergeCell ref="I87:I89"/>
    <mergeCell ref="J87:J89"/>
    <mergeCell ref="K87:K89"/>
    <mergeCell ref="L87:L89"/>
    <mergeCell ref="M90:M92"/>
    <mergeCell ref="S90:S92"/>
    <mergeCell ref="B90:B92"/>
    <mergeCell ref="C90:C92"/>
    <mergeCell ref="D90:D92"/>
    <mergeCell ref="E90:E92"/>
    <mergeCell ref="I91:I92"/>
    <mergeCell ref="O90:O91"/>
    <mergeCell ref="N90:N91"/>
    <mergeCell ref="G90:G92"/>
    <mergeCell ref="F90:F92"/>
  </mergeCells>
  <conditionalFormatting sqref="H44:H45">
    <cfRule type="duplicateValues" dxfId="25" priority="26"/>
  </conditionalFormatting>
  <conditionalFormatting sqref="H46">
    <cfRule type="duplicateValues" dxfId="24" priority="25"/>
  </conditionalFormatting>
  <conditionalFormatting sqref="M54">
    <cfRule type="cellIs" dxfId="23" priority="21" operator="equal">
      <formula>"Extremo"</formula>
    </cfRule>
    <cfRule type="cellIs" dxfId="22" priority="22" operator="equal">
      <formula>"Alto"</formula>
    </cfRule>
    <cfRule type="cellIs" dxfId="21" priority="23" operator="equal">
      <formula>"Moderado"</formula>
    </cfRule>
    <cfRule type="cellIs" dxfId="20" priority="24" operator="equal">
      <formula>"Bajo"</formula>
    </cfRule>
  </conditionalFormatting>
  <conditionalFormatting sqref="M56">
    <cfRule type="cellIs" dxfId="19" priority="17" operator="equal">
      <formula>"Extremo"</formula>
    </cfRule>
    <cfRule type="cellIs" dxfId="18" priority="18" operator="equal">
      <formula>"Alto"</formula>
    </cfRule>
    <cfRule type="cellIs" dxfId="17" priority="19" operator="equal">
      <formula>"Moderado"</formula>
    </cfRule>
    <cfRule type="cellIs" dxfId="16" priority="20" operator="equal">
      <formula>"Bajo"</formula>
    </cfRule>
  </conditionalFormatting>
  <conditionalFormatting sqref="M58">
    <cfRule type="cellIs" dxfId="15" priority="13" operator="equal">
      <formula>"Extremo"</formula>
    </cfRule>
    <cfRule type="cellIs" dxfId="14" priority="14" operator="equal">
      <formula>"Alto"</formula>
    </cfRule>
    <cfRule type="cellIs" dxfId="13" priority="15" operator="equal">
      <formula>"Moderado"</formula>
    </cfRule>
    <cfRule type="cellIs" dxfId="12" priority="16" operator="equal">
      <formula>"Bajo"</formula>
    </cfRule>
  </conditionalFormatting>
  <conditionalFormatting sqref="S54">
    <cfRule type="cellIs" dxfId="11" priority="9" operator="equal">
      <formula>"Extremo"</formula>
    </cfRule>
    <cfRule type="cellIs" dxfId="10" priority="10" operator="equal">
      <formula>"Alto"</formula>
    </cfRule>
    <cfRule type="cellIs" dxfId="9" priority="11" operator="equal">
      <formula>"Moderado"</formula>
    </cfRule>
    <cfRule type="cellIs" dxfId="8" priority="12" operator="equal">
      <formula>"Bajo"</formula>
    </cfRule>
  </conditionalFormatting>
  <conditionalFormatting sqref="S56">
    <cfRule type="cellIs" dxfId="7" priority="5" operator="equal">
      <formula>"Extremo"</formula>
    </cfRule>
    <cfRule type="cellIs" dxfId="6" priority="6" operator="equal">
      <formula>"Alto"</formula>
    </cfRule>
    <cfRule type="cellIs" dxfId="5" priority="7" operator="equal">
      <formula>"Moderado"</formula>
    </cfRule>
    <cfRule type="cellIs" dxfId="4" priority="8" operator="equal">
      <formula>"Bajo"</formula>
    </cfRule>
  </conditionalFormatting>
  <conditionalFormatting sqref="S58">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1">
    <dataValidation type="list" allowBlank="1" showInputMessage="1" showErrorMessage="1" sqref="O71" xr:uid="{C8D59C99-A2C9-4C07-8D92-B5F48D21F94F}">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02A1F-388E-4BA4-A837-C50832F86405}">
  <dimension ref="D2:F19"/>
  <sheetViews>
    <sheetView topLeftCell="C3" workbookViewId="0">
      <selection activeCell="F2" sqref="F2:F19"/>
    </sheetView>
  </sheetViews>
  <sheetFormatPr defaultColWidth="11.42578125" defaultRowHeight="15"/>
  <cols>
    <col min="4" max="4" width="78.85546875" customWidth="1"/>
    <col min="6" max="6" width="72.7109375" customWidth="1"/>
  </cols>
  <sheetData>
    <row r="2" spans="4:6">
      <c r="D2" s="53" t="s">
        <v>618</v>
      </c>
      <c r="F2" s="52" t="s">
        <v>619</v>
      </c>
    </row>
    <row r="3" spans="4:6" ht="15" customHeight="1">
      <c r="D3" s="45" t="s">
        <v>32</v>
      </c>
      <c r="F3" s="48" t="s">
        <v>620</v>
      </c>
    </row>
    <row r="4" spans="4:6" ht="15" customHeight="1">
      <c r="D4" s="46" t="s">
        <v>214</v>
      </c>
      <c r="F4" s="49" t="s">
        <v>621</v>
      </c>
    </row>
    <row r="5" spans="4:6" ht="31.5" customHeight="1">
      <c r="D5" s="45" t="s">
        <v>262</v>
      </c>
      <c r="F5" s="49" t="s">
        <v>622</v>
      </c>
    </row>
    <row r="6" spans="4:6" ht="15" customHeight="1">
      <c r="D6" s="45" t="s">
        <v>287</v>
      </c>
      <c r="F6" s="50" t="s">
        <v>623</v>
      </c>
    </row>
    <row r="7" spans="4:6" ht="15" customHeight="1">
      <c r="D7" s="47" t="s">
        <v>330</v>
      </c>
      <c r="F7" s="49" t="s">
        <v>383</v>
      </c>
    </row>
    <row r="8" spans="4:6" ht="15" customHeight="1">
      <c r="D8" s="47" t="s">
        <v>368</v>
      </c>
      <c r="F8" s="50" t="s">
        <v>262</v>
      </c>
    </row>
    <row r="9" spans="4:6" ht="15" customHeight="1">
      <c r="D9" s="47" t="s">
        <v>383</v>
      </c>
      <c r="F9" s="50" t="s">
        <v>624</v>
      </c>
    </row>
    <row r="10" spans="4:6" ht="15" customHeight="1">
      <c r="D10" s="47" t="s">
        <v>481</v>
      </c>
      <c r="F10" s="51" t="s">
        <v>625</v>
      </c>
    </row>
    <row r="11" spans="4:6" ht="15" customHeight="1">
      <c r="D11" s="32" t="s">
        <v>398</v>
      </c>
      <c r="F11" s="49" t="s">
        <v>626</v>
      </c>
    </row>
    <row r="12" spans="4:6" ht="15" customHeight="1">
      <c r="D12" s="32" t="s">
        <v>627</v>
      </c>
      <c r="F12" s="49" t="s">
        <v>481</v>
      </c>
    </row>
    <row r="13" spans="4:6" ht="15" customHeight="1">
      <c r="D13" s="47" t="s">
        <v>519</v>
      </c>
      <c r="F13" s="49" t="s">
        <v>398</v>
      </c>
    </row>
    <row r="14" spans="4:6" ht="15" customHeight="1">
      <c r="D14" s="45" t="s">
        <v>563</v>
      </c>
      <c r="F14" s="49" t="s">
        <v>627</v>
      </c>
    </row>
    <row r="15" spans="4:6" ht="13.5" customHeight="1">
      <c r="F15" s="49" t="s">
        <v>519</v>
      </c>
    </row>
    <row r="16" spans="4:6" ht="13.5" customHeight="1">
      <c r="F16" s="49" t="s">
        <v>628</v>
      </c>
    </row>
    <row r="17" spans="6:6" ht="14.25" customHeight="1">
      <c r="F17" s="49" t="s">
        <v>32</v>
      </c>
    </row>
    <row r="18" spans="6:6">
      <c r="F18" s="49" t="s">
        <v>629</v>
      </c>
    </row>
    <row r="19" spans="6:6">
      <c r="F19" s="49"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Yesnith Suárez Ariza</dc:creator>
  <cp:keywords/>
  <dc:description/>
  <cp:lastModifiedBy>Zulma Rocio Gil Albarracin</cp:lastModifiedBy>
  <cp:revision/>
  <dcterms:created xsi:type="dcterms:W3CDTF">2022-02-21T19:10:36Z</dcterms:created>
  <dcterms:modified xsi:type="dcterms:W3CDTF">2024-01-03T15:28:06Z</dcterms:modified>
  <cp:category/>
  <cp:contentStatus/>
</cp:coreProperties>
</file>