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hidePivotFieldList="1" defaultThemeVersion="166925"/>
  <mc:AlternateContent xmlns:mc="http://schemas.openxmlformats.org/markup-compatibility/2006">
    <mc:Choice Requires="x15">
      <x15ac:absPath xmlns:x15ac="http://schemas.microsoft.com/office/spreadsheetml/2010/11/ac" url="C:\Users\YENNY\Documents\ANM\ANM 2024\SGA\Matriz A&amp;A\matrices A&amp;A\2024\"/>
    </mc:Choice>
  </mc:AlternateContent>
  <xr:revisionPtr revIDLastSave="2" documentId="13_ncr:1_{560E60E0-15E9-4684-9448-57E414B3999D}" xr6:coauthVersionLast="47" xr6:coauthVersionMax="47" xr10:uidLastSave="{2EF253F4-C563-4078-BE10-4B5FA15338F4}"/>
  <bookViews>
    <workbookView xWindow="-120" yWindow="-120" windowWidth="20730" windowHeight="11160" firstSheet="3" activeTab="3"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'A&amp;I'!$A$1:$Z$50</definedName>
    <definedName name="_xlnm.Print_Area" localSheetId="3">'A&amp;I'!$A$1:$Z$50</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10987"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8" i="2" l="1"/>
  <c r="U28" i="2"/>
  <c r="V28" i="2"/>
  <c r="U48" i="2"/>
  <c r="V48" i="2"/>
  <c r="X48" i="2"/>
  <c r="U49" i="2"/>
  <c r="V49" i="2"/>
  <c r="X49" i="2"/>
  <c r="U41" i="2"/>
  <c r="V41" i="2"/>
  <c r="X41" i="2"/>
  <c r="U30" i="2"/>
  <c r="V30" i="2"/>
  <c r="X30" i="2"/>
  <c r="U11" i="2"/>
  <c r="V11" i="2"/>
  <c r="X11" i="2"/>
  <c r="U12" i="2"/>
  <c r="V12" i="2"/>
  <c r="X12" i="2"/>
  <c r="U13" i="2"/>
  <c r="V13" i="2"/>
  <c r="X13" i="2"/>
  <c r="X15" i="2"/>
  <c r="X16" i="2"/>
  <c r="X17" i="2"/>
  <c r="X18" i="2"/>
  <c r="X19" i="2"/>
  <c r="X20" i="2"/>
  <c r="X21" i="2"/>
  <c r="X22" i="2"/>
  <c r="X23" i="2"/>
  <c r="X24" i="2"/>
  <c r="X25" i="2"/>
  <c r="X26" i="2"/>
  <c r="X27" i="2"/>
  <c r="X29" i="2"/>
  <c r="X31" i="2"/>
  <c r="X32" i="2"/>
  <c r="X33" i="2"/>
  <c r="X34" i="2"/>
  <c r="X35" i="2"/>
  <c r="X36" i="2"/>
  <c r="X37" i="2"/>
  <c r="X38" i="2"/>
  <c r="X39" i="2"/>
  <c r="X40" i="2"/>
  <c r="X42" i="2"/>
  <c r="X43" i="2"/>
  <c r="X44" i="2"/>
  <c r="X45" i="2"/>
  <c r="X46" i="2"/>
  <c r="X47" i="2"/>
  <c r="X50" i="2"/>
  <c r="X8" i="2"/>
  <c r="X9" i="2"/>
  <c r="X10" i="2"/>
  <c r="X14" i="2"/>
  <c r="X7" i="2"/>
  <c r="U14" i="2"/>
  <c r="V14" i="2"/>
  <c r="U8" i="2"/>
  <c r="V8" i="2"/>
  <c r="U9" i="2"/>
  <c r="V9" i="2"/>
  <c r="U10" i="2"/>
  <c r="V10" i="2"/>
  <c r="U15" i="2"/>
  <c r="V15" i="2"/>
  <c r="U16" i="2"/>
  <c r="V16" i="2"/>
  <c r="U17" i="2"/>
  <c r="V17" i="2"/>
  <c r="U18" i="2"/>
  <c r="V18" i="2"/>
  <c r="U19" i="2"/>
  <c r="V19" i="2"/>
  <c r="U20" i="2"/>
  <c r="V20" i="2"/>
  <c r="U21" i="2"/>
  <c r="V21" i="2"/>
  <c r="U22" i="2"/>
  <c r="V22" i="2"/>
  <c r="U23" i="2"/>
  <c r="V23" i="2"/>
  <c r="U24" i="2"/>
  <c r="V24" i="2"/>
  <c r="U25" i="2"/>
  <c r="V25" i="2"/>
  <c r="U26" i="2"/>
  <c r="V26" i="2"/>
  <c r="U27" i="2"/>
  <c r="V27" i="2"/>
  <c r="U29" i="2"/>
  <c r="V29" i="2"/>
  <c r="U31" i="2"/>
  <c r="V31" i="2"/>
  <c r="U32" i="2"/>
  <c r="V32" i="2"/>
  <c r="U33" i="2"/>
  <c r="V33" i="2"/>
  <c r="U34" i="2"/>
  <c r="V34" i="2"/>
  <c r="U35" i="2"/>
  <c r="V35" i="2"/>
  <c r="U36" i="2"/>
  <c r="V36" i="2"/>
  <c r="U37" i="2"/>
  <c r="V37" i="2"/>
  <c r="U38" i="2"/>
  <c r="V38" i="2"/>
  <c r="U39" i="2"/>
  <c r="V39" i="2"/>
  <c r="U40" i="2"/>
  <c r="V40" i="2"/>
  <c r="U42" i="2"/>
  <c r="V42" i="2"/>
  <c r="U43" i="2"/>
  <c r="V43" i="2"/>
  <c r="U44" i="2"/>
  <c r="V44" i="2"/>
  <c r="U45" i="2"/>
  <c r="V45" i="2"/>
  <c r="U46" i="2"/>
  <c r="V46" i="2"/>
  <c r="U47" i="2"/>
  <c r="V47" i="2"/>
  <c r="U50" i="2"/>
  <c r="V50" i="2"/>
  <c r="U7" i="2"/>
  <c r="V7" i="2"/>
</calcChain>
</file>

<file path=xl/sharedStrings.xml><?xml version="1.0" encoding="utf-8"?>
<sst xmlns="http://schemas.openxmlformats.org/spreadsheetml/2006/main" count="574" uniqueCount="222">
  <si>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</si>
  <si>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</si>
  <si>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</si>
  <si>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</si>
  <si>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</si>
  <si>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</si>
  <si>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</si>
  <si>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</si>
  <si>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</si>
  <si>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</si>
  <si>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</si>
  <si>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</si>
  <si>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</si>
  <si>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</si>
  <si>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</si>
  <si>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</si>
  <si>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</si>
  <si>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</si>
  <si>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</si>
  <si>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</si>
  <si>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</si>
  <si>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</si>
  <si>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</si>
  <si>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</si>
  <si>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</si>
  <si>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</si>
  <si>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</si>
  <si>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</si>
  <si>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</si>
  <si>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</si>
  <si>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</si>
  <si>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</si>
  <si>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</si>
  <si>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</si>
  <si>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</si>
  <si>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</si>
  <si>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</si>
  <si>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</si>
  <si>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</si>
  <si>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</si>
  <si>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</si>
  <si>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</si>
  <si>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</si>
  <si>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</si>
  <si>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</si>
  <si>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</si>
  <si>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</si>
  <si>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</si>
  <si>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</si>
  <si>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</si>
  <si>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</si>
  <si>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</si>
  <si>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</si>
  <si>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</si>
  <si>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</si>
  <si>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</si>
  <si>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</si>
  <si>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</si>
  <si>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</si>
  <si>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</si>
  <si>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</si>
  <si>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</si>
  <si>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</si>
  <si>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</si>
  <si>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</si>
  <si>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</si>
  <si>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</si>
  <si>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</si>
  <si>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</si>
  <si>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</si>
  <si>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</si>
  <si>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</si>
  <si>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</si>
  <si>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</si>
  <si>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</si>
  <si>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</si>
  <si>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</si>
  <si>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</si>
  <si>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</si>
  <si>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</si>
  <si>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</si>
  <si>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</si>
  <si>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</si>
  <si>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</si>
  <si>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</si>
  <si>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</si>
  <si>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</si>
  <si>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</si>
  <si>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</si>
  <si>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</si>
  <si>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</si>
  <si>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</si>
  <si>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</si>
  <si>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</si>
  <si>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</si>
  <si>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</si>
  <si>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</si>
  <si>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</si>
  <si>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</si>
  <si>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</si>
  <si>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</si>
  <si>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</si>
  <si>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</si>
  <si>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</si>
  <si>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</si>
  <si>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</si>
  <si>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</si>
  <si>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</si>
  <si>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</si>
  <si>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</si>
  <si>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</si>
  <si>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</si>
  <si>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</si>
  <si>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</si>
  <si>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</si>
  <si>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</si>
  <si>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</si>
  <si>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 xml:space="preserve">Valoración inicial </t>
  </si>
  <si>
    <t>REALIZA LA VALORACIÓN</t>
  </si>
  <si>
    <t xml:space="preserve">REVISA LA VALORACIÓN </t>
  </si>
  <si>
    <t>APRUEBA</t>
  </si>
  <si>
    <r>
      <rPr>
        <b/>
        <sz val="10"/>
        <rFont val="Arial Narrow"/>
        <family val="2"/>
      </rPr>
      <t>Nombre: Yenny Yassiris Gómez Pinilla</t>
    </r>
    <r>
      <rPr>
        <sz val="10"/>
        <rFont val="Arial Narrow"/>
        <family val="2"/>
      </rPr>
      <t xml:space="preserve">
</t>
    </r>
    <r>
      <rPr>
        <b/>
        <sz val="10"/>
        <rFont val="Arial Narrow"/>
        <family val="2"/>
      </rPr>
      <t>Cargo:</t>
    </r>
    <r>
      <rPr>
        <sz val="10"/>
        <rFont val="Arial Narrow"/>
        <family val="2"/>
      </rPr>
      <t xml:space="preserve">  Contratista Grupo de Planeación
</t>
    </r>
  </si>
  <si>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</si>
  <si>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</si>
  <si>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</si>
  <si>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</si>
  <si>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</si>
  <si>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</si>
  <si>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</si>
  <si>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</si>
  <si>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</si>
  <si>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</si>
  <si>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</si>
  <si>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</si>
  <si>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</si>
  <si>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</si>
  <si>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</si>
  <si>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rgb="FF000000"/>
        <rFont val="Arial Narrow"/>
        <family val="2"/>
      </rPr>
      <t>c</t>
    </r>
    <r>
      <rPr>
        <sz val="9"/>
        <color indexed="8"/>
        <rFont val="Arial Narrow"/>
        <family val="2"/>
      </rPr>
      <t>onjunto de actividades interrelacionadas o que interactúan entre si y que están determinadas de acuerdo al mapa de procesos definido para la ANM. Se realiza la agrupación de los procesos de acuerdo a la naturaleza de las actividades, características y similar en la operación.</t>
    </r>
  </si>
  <si>
    <r>
      <rPr>
        <b/>
        <sz val="9"/>
        <color indexed="8"/>
        <rFont val="Arial Narrow"/>
        <family val="2"/>
      </rPr>
      <t xml:space="preserve">Actividades: </t>
    </r>
    <r>
      <rPr>
        <sz val="9"/>
        <color rgb="FF000000"/>
        <rFont val="Arial Narrow"/>
        <family val="2"/>
      </rPr>
      <t>s</t>
    </r>
    <r>
      <rPr>
        <sz val="9"/>
        <color indexed="8"/>
        <rFont val="Arial Narrow"/>
        <family val="2"/>
      </rPr>
      <t xml:space="preserve">e presenta la priorización de las actividades que se desarrollan en la ANM, donde se identifican y priorizan los aspectos e impactos mas relevantes </t>
    </r>
  </si>
  <si>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</si>
  <si>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</si>
  <si>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</si>
  <si>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</si>
  <si>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</si>
  <si>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</si>
  <si>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</si>
  <si>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</si>
  <si>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</si>
  <si>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</si>
  <si>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</si>
  <si>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</si>
  <si>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</si>
  <si>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</si>
  <si>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</si>
  <si>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</si>
  <si>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</si>
  <si>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</si>
  <si>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</si>
  <si>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r>
      <t xml:space="preserve">Valoración del impacto:  </t>
    </r>
    <r>
      <rPr>
        <sz val="9"/>
        <color indexed="8"/>
        <rFont val="Arial Narrow"/>
        <family val="2"/>
      </rPr>
      <t>el valor será calculado automáticamente por el calculo que se realiza entre (P), (A), (D), (R), (S), (N) . Podrá obtener los valores de alta, moderada o baja.</t>
    </r>
  </si>
  <si>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</si>
  <si>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</si>
  <si>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</si>
  <si>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</si>
  <si>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</si>
  <si>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</si>
  <si>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</si>
  <si>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</si>
  <si>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</si>
  <si>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</si>
  <si>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</si>
  <si>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</si>
  <si>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</si>
  <si>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</si>
  <si>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</si>
  <si>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</si>
  <si>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</si>
  <si>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</si>
  <si>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</si>
  <si>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</si>
  <si>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</si>
  <si>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</si>
  <si>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</si>
  <si>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</si>
  <si>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</si>
  <si>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</si>
  <si>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</si>
  <si>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</si>
  <si>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</si>
  <si>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</si>
  <si>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</si>
  <si>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</si>
  <si>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Administración de bienes y servicios
Gestión del Talento Humano
Gestión Documental
Planeación Estratégica
Gestión Integral para el Seguimiento y Control a los Títulos Mineros 
Gestión Integral de las Comunicaciones y Relacionamiento
Atención Integral y servicios a Grupos de Interés
Administración de Tecnologías e Información
Evaluación, Control y Mejora</t>
  </si>
  <si>
    <t>Investigar las causas de los accidentes en las minas.
Ejecutar los programas de Capacitación y formación establecidos en el estatuto de salvamento minero.
Formular planes y lineamientos de salvamento minero.
Dar respuestas a derechos de petición y demás solicitudes.
Gestionar y efectuar seguimiento a la prestación de los servicios generales de la PASSM
Gestionar y efectuar seguimiento a  la prestación del servicio de vigilancia y seguridad privada de la PASSM
Gestionar la prestación de los servicios públicos de la PASSM
Realizar las actividades requeridas para garantizar la concertación de objetivos para  la evaluación del desempeño de los funcionarios de carrera administrativa
Distribuir las solicitudes entre los funcionarios competentes
Gestión Documental del archivo de gestión 
Reportar y hacer seguimiento de indicadores
Implementación del Sistema Integrado de Gestión (reporte y remisión de información)
Seguimiento a las obligaciones
Evaluación de documentos técnicos
Ejecución y cumplimiento a la mejora continua
Gestión de las comunicaciones externas e internas
Atención y prestación de servicios
Gestión de servicios de información y recursos tecnológicos
Uso de unidades sanitarias y consumo humano.</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</si>
  <si>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Reportar y hacer seguimiento de indicadores
Cumplimiento de los requisitos del SIG
Plan de acción de fiscalización - Auto de fiscalización integral (documental)
Trámite a solicitudes externas e internas</t>
  </si>
  <si>
    <t>Proceso se desarrolla bajo condiciones normales de operación</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</si>
  <si>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</si>
  <si>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Definir e implementar el Programa Gestión integral de la Generación y Manejo de Residuos.
Recopilar información de la Gestión integral de la Generación y Manejo de Residuos y de las personas vinculadas al PASSM Remedios (funcionarios y contratistas)
Publicar  el avance del comportamiento  del programa de Gestión integral de la Generación y Manejo de Residuos en el PASSM Remedios.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</si>
  <si>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Administradoras de Riesgos Laborales - ARL
Comité Institucional de Gestión y Desempeño /Comité Directivo
Contratistas
Procesos de la ANM (Mapa de procesos)
Funcionarios
Sindicatos</t>
  </si>
  <si>
    <t>Definir e implementar el Programa Gestión integral del consumo de energía eléctrica.
Recopilar información de la Gestión integral del consumo de energía eléctrica y de las personas vinculadas al PASSM Remedios (funcionarios y contratistas)
Publicar  el avance del comportamiento  del programa de Gestión integral de energía eléctrica en el PASSM Remedios.
Seguimiento trimestral de la meta de los programas ambientales en los indicadores de medición del SGA.
Identificar e informar a las partes interesadas las alternativas y/o buenas prácticas para la Gestión integral de energía eléctrica.
Piezas comunicativas alusivas a la adecuada Gestión integral de energía eléctrica.
Realización de inspecciones y verificación de las condiciones ambientales asociadas.
Campañas, capacitaciones y/o eventos ambientales</t>
  </si>
  <si>
    <t>Apoyo</t>
  </si>
  <si>
    <t>Administración de Bienes y Servicios</t>
  </si>
  <si>
    <t xml:space="preserve">Servicios Generales </t>
  </si>
  <si>
    <t>Limpieza y aseo
Cafetería
Manejo de sustancias químicas
Servicios de vigilancia y seguridad privada
Uso de unidades sanitarias y consumo humano.</t>
  </si>
  <si>
    <t>Registros de la ejecución contractual
Registro de ingresos y operación
Registros de control</t>
  </si>
  <si>
    <t>Definir e implementar el Programa Gestión integral de la Generación y Manejo de Residuos.
Recopilar información de la Gestión integral de la Generación y Manejo de Residuos y de las personas vinculadas al PASSM Remedios (funcionarios y contratistas)
Publicar  el avance del comportamiento  del programa de Gestión integral de la Generación y Manejo de Residuos en el PASSM Remedios.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Seguimiento a los gestores de residuos peligrosos.
Campañas, capacitaciones y/o eventos ambientales.</t>
  </si>
  <si>
    <t>Definir e implementar el Programa Gestión integral de la Generación y Manejo de Residuos.
Recopilar información de la Gestión integral de la Generación y Manejo de Residuos y de las personas vinculadas a el PASSM Remedios (funcionarios y contratistas)
Publicar  el avance del comportamiento  del programa de Gestión integral de la Generación y Manejo de Residuos en el PASSM Remedios.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</si>
  <si>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</si>
  <si>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Apoyo
Misional</t>
  </si>
  <si>
    <t>Gestión Integral para el Seguimiento y Control a los Títulos Mineros
Administración de bienes y servicios
Administración de tecnologías e información
Gestión documental</t>
  </si>
  <si>
    <t xml:space="preserve">Mantenimiento </t>
  </si>
  <si>
    <t>Definir el programa de mantenimiento preventivo y correctivo de los equipos de seguridad y salvamento minero.
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</si>
  <si>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</si>
  <si>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Definir e implementar el Programa Gestión integral de la Generación y Manejo de Residuos.
Recopilar información de la Gestión integral de la Generación y Manejo de Residuos y de las personas vinculadas al PASSM Remedios (funcionarios y contratistas)
Publicar  el avance del comportamiento  del programa de Gestión integral de la Generación y Manejo de Residuos en el PASSM Remedios.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</si>
  <si>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Misionales</t>
  </si>
  <si>
    <t>Gestión Integral para el Seguimiento y control a los Títulos Mineros</t>
  </si>
  <si>
    <t>Realizar las visitas de seguridad a las explotaciones mineras.
Apoyar a las comisiones de investigación en la inspección, el a recolección de evidencias y en general en el desarrollo de las investigaciones.
Atención de emergencias e investigación de accidentes mineros</t>
  </si>
  <si>
    <t>Informes de investigación e Inspección.
Concepto Técnico</t>
  </si>
  <si>
    <t xml:space="preserve">                             TABLA DINÁMICA ASPECTOS E IMPACTOS AMBIENTALES</t>
  </si>
  <si>
    <t>(Todas)</t>
  </si>
  <si>
    <t>Promedio de Valor valoración inicial 20xx</t>
  </si>
  <si>
    <t>(en blanco)</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</si>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</sst>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27">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s>
  <borders count="68">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rgb="FF339966"/>
      </left>
      <right style="thin">
        <color rgb="FF339966"/>
      </right>
      <top style="thin">
        <color rgb="FF339966"/>
      </top>
      <bottom style="thin">
        <color rgb="FF339966"/>
      </bottom>
      <diagonal/>
    </border>
    <border>
      <left style="thin">
        <color indexed="64"/>
      </left>
      <right style="thin">
        <color rgb="FF339966"/>
      </right>
      <top style="thin">
        <color indexed="64"/>
      </top>
      <bottom style="thin">
        <color rgb="FF339966"/>
      </bottom>
      <diagonal/>
    </border>
    <border>
      <left style="thin">
        <color rgb="FF339966"/>
      </left>
      <right style="thin">
        <color rgb="FF339966"/>
      </right>
      <top style="thin">
        <color indexed="64"/>
      </top>
      <bottom style="thin">
        <color rgb="FF339966"/>
      </bottom>
      <diagonal/>
    </border>
    <border>
      <left/>
      <right/>
      <top style="thin">
        <color indexed="64"/>
      </top>
      <bottom style="thin">
        <color indexed="64"/>
      </bottom>
      <diagonal/>
    </border>
    <border>
      <left style="thin">
        <color rgb="FF339966"/>
      </left>
      <right style="thin">
        <color indexed="64"/>
      </right>
      <top style="thin">
        <color indexed="64"/>
      </top>
      <bottom style="thin">
        <color rgb="FF339966"/>
      </bottom>
      <diagonal/>
    </border>
    <border>
      <left style="thin">
        <color indexed="64"/>
      </left>
      <right style="thin">
        <color rgb="FF339966"/>
      </right>
      <top style="thin">
        <color rgb="FF339966"/>
      </top>
      <bottom style="thin">
        <color rgb="FF339966"/>
      </bottom>
      <diagonal/>
    </border>
    <border>
      <left style="thin">
        <color rgb="FF339966"/>
      </left>
      <right style="thin">
        <color indexed="64"/>
      </right>
      <top style="thin">
        <color rgb="FF339966"/>
      </top>
      <bottom style="thin">
        <color rgb="FF339966"/>
      </bottom>
      <diagonal/>
    </border>
    <border>
      <left style="thin">
        <color indexed="64"/>
      </left>
      <right style="thin">
        <color rgb="FF339966"/>
      </right>
      <top style="thin">
        <color rgb="FF339966"/>
      </top>
      <bottom style="thin">
        <color indexed="64"/>
      </bottom>
      <diagonal/>
    </border>
    <border>
      <left style="thin">
        <color rgb="FF339966"/>
      </left>
      <right style="thin">
        <color rgb="FF339966"/>
      </right>
      <top style="thin">
        <color rgb="FF339966"/>
      </top>
      <bottom style="thin">
        <color indexed="64"/>
      </bottom>
      <diagonal/>
    </border>
    <border>
      <left style="thin">
        <color rgb="FF339966"/>
      </left>
      <right/>
      <top style="thin">
        <color rgb="FF339966"/>
      </top>
      <bottom style="thin">
        <color indexed="64"/>
      </bottom>
      <diagonal/>
    </border>
    <border>
      <left/>
      <right/>
      <top style="thin">
        <color rgb="FF339966"/>
      </top>
      <bottom style="thin">
        <color indexed="64"/>
      </bottom>
      <diagonal/>
    </border>
    <border>
      <left/>
      <right style="thin">
        <color indexed="64"/>
      </right>
      <top style="thin">
        <color rgb="FF339966"/>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s>
  <cellStyleXfs count="2">
    <xf numFmtId="0" fontId="0" fillId="0" borderId="0"/>
    <xf numFmtId="0" fontId="14" fillId="0" borderId="0" applyNumberFormat="0" applyFill="0" applyBorder="0" applyAlignment="0" applyProtection="0"/>
  </cellStyleXfs>
  <cellXfs count="223">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8" fillId="3" borderId="37" xfId="0" applyFont="1" applyFill="1" applyBorder="1" applyAlignment="1">
      <alignment horizontal="center" vertical="center" wrapText="1"/>
    </xf>
    <xf numFmtId="0" fontId="0" fillId="4" borderId="37" xfId="0" applyFill="1" applyBorder="1" applyAlignment="1">
      <alignment vertical="center" wrapText="1"/>
    </xf>
    <xf numFmtId="0" fontId="0" fillId="0" borderId="37" xfId="0" applyBorder="1" applyAlignment="1">
      <alignment vertical="center" wrapText="1"/>
    </xf>
    <xf numFmtId="0" fontId="0" fillId="4" borderId="37" xfId="0" applyFill="1" applyBorder="1" applyAlignment="1">
      <alignment horizontal="center" vertical="center" wrapText="1"/>
    </xf>
    <xf numFmtId="0" fontId="3" fillId="0" borderId="42" xfId="0" applyFont="1" applyBorder="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0"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0" fillId="7" borderId="3" xfId="0" applyFont="1" applyFill="1" applyBorder="1" applyAlignment="1" applyProtection="1">
      <alignment horizontal="center" vertical="center" wrapText="1"/>
      <protection locked="0"/>
    </xf>
    <xf numFmtId="0" fontId="20" fillId="7" borderId="6" xfId="0" applyFont="1" applyFill="1" applyBorder="1" applyAlignment="1" applyProtection="1">
      <alignment horizontal="center" vertical="center" wrapText="1"/>
      <protection locked="0"/>
    </xf>
    <xf numFmtId="0" fontId="20" fillId="7" borderId="5" xfId="0" applyFont="1" applyFill="1" applyBorder="1" applyAlignment="1" applyProtection="1">
      <alignment horizontal="center" vertical="center" wrapText="1"/>
      <protection locked="0"/>
    </xf>
    <xf numFmtId="0" fontId="20" fillId="7" borderId="4" xfId="0" applyFont="1" applyFill="1" applyBorder="1" applyAlignment="1" applyProtection="1">
      <alignment horizontal="center" vertical="center" wrapText="1"/>
      <protection locked="0"/>
    </xf>
    <xf numFmtId="0" fontId="23" fillId="4" borderId="0" xfId="0" applyFont="1" applyFill="1" applyAlignment="1">
      <alignment horizontal="left" vertical="center" wrapText="1"/>
    </xf>
    <xf numFmtId="0" fontId="23"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1" fillId="0" borderId="0" xfId="0" applyFont="1" applyAlignment="1">
      <alignment vertical="center" wrapText="1"/>
    </xf>
    <xf numFmtId="0" fontId="2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7" fillId="2" borderId="55"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4" fillId="0" borderId="18" xfId="0" applyFont="1" applyBorder="1" applyAlignment="1">
      <alignment horizontal="center"/>
    </xf>
    <xf numFmtId="0" fontId="24" fillId="0" borderId="6" xfId="0" applyFont="1" applyBorder="1" applyAlignment="1" applyProtection="1">
      <alignment horizontal="center" vertical="center" wrapText="1"/>
      <protection locked="0"/>
    </xf>
    <xf numFmtId="0" fontId="25" fillId="0" borderId="6" xfId="0" applyFont="1" applyBorder="1"/>
    <xf numFmtId="0" fontId="25" fillId="0" borderId="18" xfId="0" applyFont="1" applyBorder="1"/>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39" xfId="0" applyFont="1" applyBorder="1" applyAlignment="1" applyProtection="1">
      <alignment horizontal="center" vertical="center" wrapText="1"/>
      <protection locked="0"/>
    </xf>
    <xf numFmtId="0" fontId="3" fillId="0" borderId="42" xfId="0" applyFont="1" applyBorder="1" applyAlignment="1">
      <alignment horizontal="left" vertical="center" wrapText="1"/>
    </xf>
    <xf numFmtId="0" fontId="19" fillId="0" borderId="6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5" fillId="0" borderId="33" xfId="0" applyFont="1" applyBorder="1" applyAlignment="1">
      <alignment horizontal="left" vertical="center" wrapText="1"/>
    </xf>
    <xf numFmtId="0" fontId="25" fillId="0" borderId="17" xfId="0" applyFont="1" applyBorder="1" applyAlignment="1">
      <alignment horizontal="left" vertical="center" wrapText="1"/>
    </xf>
    <xf numFmtId="0" fontId="25" fillId="0" borderId="13" xfId="0" applyFont="1" applyBorder="1" applyAlignment="1">
      <alignment horizontal="left" vertical="center" wrapText="1"/>
    </xf>
    <xf numFmtId="0" fontId="25" fillId="0" borderId="15" xfId="0" applyFont="1" applyBorder="1" applyAlignment="1">
      <alignment horizontal="left" vertical="center" wrapText="1"/>
    </xf>
    <xf numFmtId="0" fontId="25" fillId="0" borderId="3"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11" fillId="2" borderId="4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6" fillId="2" borderId="50" xfId="0" applyFont="1" applyFill="1" applyBorder="1" applyAlignment="1">
      <alignment horizontal="left" vertical="center" wrapText="1"/>
    </xf>
    <xf numFmtId="0" fontId="6" fillId="2" borderId="56" xfId="0" applyFont="1" applyFill="1" applyBorder="1" applyAlignment="1">
      <alignment horizontal="left" vertical="center" wrapText="1"/>
    </xf>
    <xf numFmtId="164" fontId="6" fillId="2" borderId="50" xfId="0" applyNumberFormat="1"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6" fillId="2" borderId="65"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6" fillId="2" borderId="67" xfId="0" applyFont="1" applyFill="1" applyBorder="1" applyAlignment="1">
      <alignment horizontal="left" vertical="center" wrapText="1"/>
    </xf>
    <xf numFmtId="14" fontId="6" fillId="2" borderId="58" xfId="0" applyNumberFormat="1" applyFont="1" applyFill="1" applyBorder="1" applyAlignment="1">
      <alignment horizontal="center" vertical="center" wrapText="1"/>
    </xf>
    <xf numFmtId="0" fontId="6" fillId="2" borderId="58" xfId="0" applyFont="1" applyFill="1" applyBorder="1" applyAlignment="1">
      <alignment horizontal="center" vertical="center" wrapText="1"/>
    </xf>
    <xf numFmtId="14" fontId="6" fillId="2" borderId="50" xfId="0" applyNumberFormat="1" applyFont="1" applyFill="1" applyBorder="1" applyAlignment="1">
      <alignment horizontal="center" vertical="center" wrapText="1"/>
    </xf>
    <xf numFmtId="0" fontId="6" fillId="2" borderId="50" xfId="0" applyFont="1" applyFill="1" applyBorder="1" applyAlignment="1">
      <alignment horizontal="center" vertical="center" wrapText="1"/>
    </xf>
    <xf numFmtId="14" fontId="6" fillId="2" borderId="59" xfId="0" applyNumberFormat="1" applyFont="1" applyFill="1" applyBorder="1" applyAlignment="1">
      <alignment horizontal="center" vertical="center" wrapText="1"/>
    </xf>
    <xf numFmtId="14" fontId="6" fillId="2" borderId="60" xfId="0" applyNumberFormat="1" applyFont="1" applyFill="1" applyBorder="1" applyAlignment="1">
      <alignment horizontal="center" vertical="center" wrapText="1"/>
    </xf>
    <xf numFmtId="14" fontId="6" fillId="2" borderId="61" xfId="0" applyNumberFormat="1"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22" fillId="2" borderId="28" xfId="0" applyFont="1" applyFill="1" applyBorder="1" applyAlignment="1">
      <alignment horizontal="left" vertical="top" wrapText="1"/>
    </xf>
    <xf numFmtId="0" fontId="22" fillId="2" borderId="25" xfId="0" applyFont="1" applyFill="1" applyBorder="1" applyAlignment="1">
      <alignment horizontal="left" vertical="top" wrapText="1"/>
    </xf>
    <xf numFmtId="0" fontId="22" fillId="2" borderId="29" xfId="0" applyFont="1" applyFill="1" applyBorder="1" applyAlignment="1">
      <alignment horizontal="left" vertical="top" wrapText="1"/>
    </xf>
    <xf numFmtId="0" fontId="4" fillId="5" borderId="25"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12" fillId="8" borderId="40" xfId="0" applyFont="1" applyFill="1" applyBorder="1" applyAlignment="1">
      <alignment horizontal="center" vertical="center"/>
    </xf>
    <xf numFmtId="0" fontId="12" fillId="8" borderId="0" xfId="0" applyFont="1" applyFill="1" applyAlignment="1">
      <alignment horizontal="center" vertical="center"/>
    </xf>
    <xf numFmtId="0" fontId="12" fillId="8" borderId="49" xfId="0" applyFont="1" applyFill="1" applyBorder="1" applyAlignment="1">
      <alignment horizontal="center" vertical="center"/>
    </xf>
    <xf numFmtId="0" fontId="13" fillId="0" borderId="40" xfId="0" applyFont="1" applyBorder="1" applyAlignment="1">
      <alignment horizontal="left" wrapText="1"/>
    </xf>
    <xf numFmtId="0" fontId="13" fillId="0" borderId="0" xfId="0" applyFont="1" applyAlignment="1">
      <alignment horizontal="left" wrapText="1"/>
    </xf>
    <xf numFmtId="0" fontId="13" fillId="0" borderId="49" xfId="0" applyFont="1" applyBorder="1" applyAlignment="1">
      <alignment horizontal="left" wrapText="1"/>
    </xf>
    <xf numFmtId="0" fontId="1" fillId="0" borderId="40" xfId="0" applyFont="1" applyBorder="1" applyAlignment="1">
      <alignment horizontal="left" wrapText="1"/>
    </xf>
    <xf numFmtId="0" fontId="1" fillId="0" borderId="0" xfId="0" applyFont="1" applyAlignment="1">
      <alignment horizontal="left" wrapText="1"/>
    </xf>
    <xf numFmtId="0" fontId="1" fillId="0" borderId="49" xfId="0" applyFont="1" applyBorder="1" applyAlignment="1">
      <alignment horizontal="left" wrapText="1"/>
    </xf>
    <xf numFmtId="0" fontId="0" fillId="0" borderId="18" xfId="0" applyBorder="1" applyAlignment="1">
      <alignment horizontal="center"/>
    </xf>
    <xf numFmtId="0" fontId="0" fillId="0" borderId="19" xfId="0" applyBorder="1" applyAlignment="1">
      <alignment horizontal="center"/>
    </xf>
    <xf numFmtId="0" fontId="13" fillId="0" borderId="40" xfId="0" applyFont="1" applyBorder="1" applyAlignment="1">
      <alignment horizontal="left" vertical="center" wrapText="1"/>
    </xf>
    <xf numFmtId="0" fontId="13" fillId="0" borderId="0" xfId="0" applyFont="1" applyAlignment="1">
      <alignment horizontal="left" vertical="center" wrapText="1"/>
    </xf>
    <xf numFmtId="0" fontId="13" fillId="0" borderId="49" xfId="0" applyFont="1" applyBorder="1" applyAlignment="1">
      <alignment horizontal="left" vertical="center" wrapText="1"/>
    </xf>
    <xf numFmtId="0" fontId="9" fillId="0" borderId="40" xfId="0" applyFont="1" applyBorder="1" applyAlignment="1">
      <alignment horizontal="left" vertical="center" wrapText="1"/>
    </xf>
    <xf numFmtId="0" fontId="9" fillId="0" borderId="0" xfId="0" applyFont="1" applyAlignment="1">
      <alignment horizontal="left" vertical="center" wrapText="1"/>
    </xf>
    <xf numFmtId="0" fontId="9" fillId="0" borderId="49"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 fillId="0" borderId="40" xfId="0" applyFont="1" applyBorder="1" applyAlignment="1">
      <alignment horizontal="left" vertical="top" wrapText="1"/>
    </xf>
    <xf numFmtId="0" fontId="1" fillId="0" borderId="0" xfId="0" applyFont="1" applyAlignment="1">
      <alignment horizontal="left" vertical="top" wrapText="1"/>
    </xf>
    <xf numFmtId="0" fontId="1" fillId="0" borderId="49" xfId="0" applyFont="1" applyBorder="1" applyAlignment="1">
      <alignment horizontal="left" vertical="top" wrapText="1"/>
    </xf>
    <xf numFmtId="0" fontId="9" fillId="0" borderId="40" xfId="0" applyFont="1" applyBorder="1" applyAlignment="1">
      <alignment horizontal="left" vertical="top" wrapText="1"/>
    </xf>
    <xf numFmtId="0" fontId="9" fillId="0" borderId="0" xfId="0" applyFont="1" applyAlignment="1">
      <alignment horizontal="left" vertical="top" wrapText="1"/>
    </xf>
    <xf numFmtId="0" fontId="9" fillId="0" borderId="49" xfId="0" applyFont="1" applyBorder="1" applyAlignment="1">
      <alignment horizontal="left" vertical="top" wrapText="1"/>
    </xf>
    <xf numFmtId="0" fontId="9" fillId="0" borderId="40" xfId="0" applyFont="1" applyBorder="1" applyAlignment="1">
      <alignment horizontal="left" wrapText="1"/>
    </xf>
    <xf numFmtId="0" fontId="9" fillId="0" borderId="0" xfId="0" applyFont="1" applyAlignment="1">
      <alignment horizontal="left" wrapText="1"/>
    </xf>
    <xf numFmtId="0" fontId="9" fillId="0" borderId="49" xfId="0" applyFont="1" applyBorder="1" applyAlignment="1">
      <alignment horizontal="left"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0" xfId="0" applyFont="1" applyBorder="1" applyAlignment="1">
      <alignment horizontal="left" vertical="center" wrapText="1"/>
    </xf>
    <xf numFmtId="0" fontId="1" fillId="0" borderId="0" xfId="0" applyFont="1" applyAlignment="1">
      <alignment horizontal="left" vertical="center" wrapText="1"/>
    </xf>
    <xf numFmtId="0" fontId="1" fillId="0" borderId="49" xfId="0" applyFont="1" applyBorder="1" applyAlignment="1">
      <alignment horizontal="left" vertical="center" wrapText="1"/>
    </xf>
    <xf numFmtId="0" fontId="13" fillId="0" borderId="40" xfId="0" applyFont="1" applyBorder="1" applyAlignment="1">
      <alignment horizontal="left" vertical="center"/>
    </xf>
    <xf numFmtId="0" fontId="13" fillId="0" borderId="0" xfId="0" applyFont="1" applyAlignment="1">
      <alignment horizontal="left" vertical="center"/>
    </xf>
    <xf numFmtId="0" fontId="13" fillId="0" borderId="49" xfId="0" applyFont="1" applyBorder="1" applyAlignment="1">
      <alignment horizontal="left" vertical="center"/>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20" fillId="6" borderId="33" xfId="0" applyFont="1" applyFill="1" applyBorder="1" applyAlignment="1" applyProtection="1">
      <alignment horizontal="center" vertical="center" wrapText="1"/>
      <protection locked="0"/>
    </xf>
    <xf numFmtId="0" fontId="20" fillId="6" borderId="16" xfId="0" applyFont="1" applyFill="1" applyBorder="1" applyAlignment="1" applyProtection="1">
      <alignment horizontal="center" vertical="center" wrapText="1"/>
      <protection locked="0"/>
    </xf>
    <xf numFmtId="0" fontId="20" fillId="6" borderId="13" xfId="0" applyFont="1" applyFill="1" applyBorder="1" applyAlignment="1" applyProtection="1">
      <alignment horizontal="center" vertical="center" wrapText="1"/>
      <protection locked="0"/>
    </xf>
    <xf numFmtId="0" fontId="20" fillId="6" borderId="14" xfId="0" applyFont="1" applyFill="1" applyBorder="1" applyAlignment="1" applyProtection="1">
      <alignment horizontal="center" vertical="center" wrapText="1"/>
      <protection locked="0"/>
    </xf>
    <xf numFmtId="0" fontId="20" fillId="7" borderId="3" xfId="0" applyFont="1" applyFill="1" applyBorder="1" applyAlignment="1" applyProtection="1">
      <alignment horizontal="center" vertical="center" wrapText="1"/>
      <protection locked="0"/>
    </xf>
    <xf numFmtId="0" fontId="20"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0" fillId="7" borderId="18" xfId="0" applyFont="1" applyFill="1" applyBorder="1" applyAlignment="1" applyProtection="1">
      <alignment horizontal="center" vertical="center" wrapText="1"/>
      <protection locked="0"/>
    </xf>
    <xf numFmtId="0" fontId="20" fillId="7" borderId="19" xfId="0" applyFont="1" applyFill="1" applyBorder="1" applyAlignment="1" applyProtection="1">
      <alignment horizontal="center" vertical="center" wrapText="1"/>
      <protection locked="0"/>
    </xf>
    <xf numFmtId="0" fontId="20" fillId="7" borderId="38" xfId="0" applyFont="1" applyFill="1" applyBorder="1" applyAlignment="1" applyProtection="1">
      <alignment horizontal="center" vertical="center" wrapText="1"/>
      <protection locked="0"/>
    </xf>
    <xf numFmtId="0" fontId="20" fillId="6" borderId="17" xfId="0" applyFont="1" applyFill="1" applyBorder="1" applyAlignment="1" applyProtection="1">
      <alignment horizontal="center" vertical="center" wrapText="1"/>
      <protection locked="0"/>
    </xf>
    <xf numFmtId="0" fontId="20" fillId="6" borderId="15" xfId="0" applyFont="1" applyFill="1" applyBorder="1" applyAlignment="1" applyProtection="1">
      <alignment horizontal="center" vertical="center" wrapText="1"/>
      <protection locked="0"/>
    </xf>
    <xf numFmtId="0" fontId="20" fillId="6" borderId="34" xfId="0" applyFont="1" applyFill="1" applyBorder="1" applyAlignment="1" applyProtection="1">
      <alignment horizontal="center" vertical="center" wrapText="1"/>
      <protection locked="0"/>
    </xf>
    <xf numFmtId="0" fontId="20" fillId="6" borderId="35" xfId="0" applyFont="1" applyFill="1" applyBorder="1" applyAlignment="1" applyProtection="1">
      <alignment horizontal="center" vertical="center" wrapText="1"/>
      <protection locked="0"/>
    </xf>
    <xf numFmtId="0" fontId="20" fillId="7" borderId="33" xfId="0" applyFont="1" applyFill="1" applyBorder="1" applyAlignment="1" applyProtection="1">
      <alignment horizontal="center" vertical="center" wrapText="1"/>
      <protection locked="0"/>
    </xf>
    <xf numFmtId="0" fontId="20" fillId="7" borderId="40" xfId="0" applyFont="1" applyFill="1" applyBorder="1" applyAlignment="1" applyProtection="1">
      <alignment horizontal="center" vertical="center" wrapText="1"/>
      <protection locked="0"/>
    </xf>
    <xf numFmtId="0" fontId="20" fillId="7" borderId="13" xfId="0" applyFont="1" applyFill="1" applyBorder="1" applyAlignment="1" applyProtection="1">
      <alignment horizontal="center" vertical="center" wrapText="1"/>
      <protection locked="0"/>
    </xf>
    <xf numFmtId="0" fontId="25" fillId="0" borderId="5"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7" xfId="0" applyFont="1" applyBorder="1" applyAlignment="1" applyProtection="1">
      <alignment horizontal="left" vertical="center" wrapText="1"/>
      <protection locked="0"/>
    </xf>
    <xf numFmtId="0" fontId="11" fillId="0" borderId="7" xfId="0" applyFont="1" applyBorder="1" applyAlignment="1" applyProtection="1">
      <alignment horizontal="center"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38">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00B050"/>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37"/>
      <tableStyleElement type="headerRow" dxfId="136"/>
      <tableStyleElement type="totalRow" dxfId="135"/>
      <tableStyleElement type="firstRowStripe" dxfId="134"/>
      <tableStyleElement type="firstColumnStripe" dxfId="133"/>
      <tableStyleElement type="firstHeaderCell" dxfId="132"/>
      <tableStyleElement type="firstSubtotalRow" dxfId="131"/>
      <tableStyleElement type="secondSubtotalRow" dxfId="130"/>
      <tableStyleElement type="firstColumnSubheading" dxfId="129"/>
      <tableStyleElement type="firstRowSubheading" dxfId="128"/>
      <tableStyleElement type="secondRowSubheading" dxfId="127"/>
      <tableStyleElement type="pageFieldLabels" dxfId="126"/>
      <tableStyleElement type="pageFieldValues" dxfId="125"/>
    </tableStyle>
    <tableStyle name="TableStyleMedium2 2" pivot="0" count="7" xr9:uid="{00000000-0011-0000-FFFF-FFFF01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10987"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88">
      <pivotArea dataOnly="0" labelOnly="1" outline="0" axis="axisValues" fieldPosition="0"/>
    </format>
    <format dxfId="89">
      <pivotArea field="9" type="button" dataOnly="0" labelOnly="1" outline="0" axis="axisRow" fieldPosition="0"/>
    </format>
    <format dxfId="90">
      <pivotArea field="10" type="button" dataOnly="0" labelOnly="1" outline="0" axis="axisRow" fieldPosition="1"/>
    </format>
    <format dxfId="91">
      <pivotArea dataOnly="0" labelOnly="1" outline="0" axis="axisValues" fieldPosition="0"/>
    </format>
    <format dxfId="92">
      <pivotArea field="9" type="button" dataOnly="0" labelOnly="1" outline="0" axis="axisRow" fieldPosition="0"/>
    </format>
    <format dxfId="93">
      <pivotArea field="10" type="button" dataOnly="0" labelOnly="1" outline="0" axis="axisRow" fieldPosition="1"/>
    </format>
    <format dxfId="94">
      <pivotArea dataOnly="0" labelOnly="1" outline="0" axis="axisValues" fieldPosition="0"/>
    </format>
    <format dxfId="95">
      <pivotArea type="all" dataOnly="0" outline="0" fieldPosition="0"/>
    </format>
    <format dxfId="96">
      <pivotArea outline="0" collapsedLevelsAreSubtotals="1" fieldPosition="0"/>
    </format>
    <format dxfId="97">
      <pivotArea field="9" type="button" dataOnly="0" labelOnly="1" outline="0" axis="axisRow" fieldPosition="0"/>
    </format>
    <format dxfId="98">
      <pivotArea field="10" type="button" dataOnly="0" labelOnly="1" outline="0" axis="axisRow" fieldPosition="1"/>
    </format>
    <format dxfId="99">
      <pivotArea dataOnly="0" labelOnly="1" outline="0" fieldPosition="0">
        <references count="1">
          <reference field="9" count="0"/>
        </references>
      </pivotArea>
    </format>
    <format dxfId="100">
      <pivotArea dataOnly="0" labelOnly="1" outline="0" fieldPosition="0">
        <references count="1">
          <reference field="9" count="1" defaultSubtotal="1">
            <x v="1"/>
          </reference>
        </references>
      </pivotArea>
    </format>
    <format dxfId="101">
      <pivotArea dataOnly="0" labelOnly="1" grandRow="1" outline="0" fieldPosition="0"/>
    </format>
    <format dxfId="102">
      <pivotArea dataOnly="0" labelOnly="1" outline="0" fieldPosition="0">
        <references count="2">
          <reference field="9" count="1" selected="0">
            <x v="1"/>
          </reference>
          <reference field="10" count="1">
            <x v="1"/>
          </reference>
        </references>
      </pivotArea>
    </format>
    <format dxfId="103">
      <pivotArea dataOnly="0" labelOnly="1" outline="0" axis="axisValues" fieldPosition="0"/>
    </format>
    <format dxfId="104">
      <pivotArea type="all" dataOnly="0" outline="0" fieldPosition="0"/>
    </format>
    <format dxfId="105">
      <pivotArea outline="0" collapsedLevelsAreSubtotals="1" fieldPosition="0"/>
    </format>
    <format dxfId="106">
      <pivotArea field="9" type="button" dataOnly="0" labelOnly="1" outline="0" axis="axisRow" fieldPosition="0"/>
    </format>
    <format dxfId="107">
      <pivotArea field="10" type="button" dataOnly="0" labelOnly="1" outline="0" axis="axisRow" fieldPosition="1"/>
    </format>
    <format dxfId="108">
      <pivotArea dataOnly="0" labelOnly="1" outline="0" fieldPosition="0">
        <references count="1">
          <reference field="9" count="0"/>
        </references>
      </pivotArea>
    </format>
    <format dxfId="109">
      <pivotArea dataOnly="0" labelOnly="1" outline="0" fieldPosition="0">
        <references count="1">
          <reference field="9" count="1" defaultSubtotal="1">
            <x v="1"/>
          </reference>
        </references>
      </pivotArea>
    </format>
    <format dxfId="110">
      <pivotArea dataOnly="0" labelOnly="1" grandRow="1" outline="0" fieldPosition="0"/>
    </format>
    <format dxfId="111">
      <pivotArea dataOnly="0" labelOnly="1" outline="0" fieldPosition="0">
        <references count="2">
          <reference field="9" count="1" selected="0">
            <x v="1"/>
          </reference>
          <reference field="10" count="1">
            <x v="1"/>
          </reference>
        </references>
      </pivotArea>
    </format>
    <format dxfId="112">
      <pivotArea dataOnly="0" labelOnly="1" outline="0" axis="axisValues" fieldPosition="0"/>
    </format>
    <format dxfId="113">
      <pivotArea outline="0" fieldPosition="0">
        <references count="1">
          <reference field="9" count="0" selected="0"/>
        </references>
      </pivotArea>
    </format>
    <format dxfId="114">
      <pivotArea field="9" type="button" dataOnly="0" labelOnly="1" outline="0" axis="axisRow" fieldPosition="0"/>
    </format>
    <format dxfId="115">
      <pivotArea field="10" type="button" dataOnly="0" labelOnly="1" outline="0" axis="axisRow" fieldPosition="1"/>
    </format>
    <format dxfId="116">
      <pivotArea dataOnly="0" labelOnly="1" outline="0" fieldPosition="0">
        <references count="1">
          <reference field="9" count="0"/>
        </references>
      </pivotArea>
    </format>
    <format dxfId="117">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87" dataDxfId="86">
  <autoFilter ref="B1:B6" xr:uid="{00000000-0009-0000-0100-000008000000}"/>
  <tableColumns count="1">
    <tableColumn id="1" xr3:uid="{00000000-0010-0000-0000-000001000000}" name="ESSM" dataDxfId="8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84" dataDxfId="83">
  <autoFilter ref="C1:C5" xr:uid="{00000000-0009-0000-0100-000009000000}"/>
  <tableColumns count="1">
    <tableColumn id="1" xr3:uid="{00000000-0010-0000-0100-000001000000}" name="PASSM" dataDxfId="8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81" dataDxfId="80">
  <autoFilter ref="D1:D13" xr:uid="{00000000-0009-0000-0100-00000A000000}"/>
  <tableColumns count="1">
    <tableColumn id="1" xr3:uid="{00000000-0010-0000-0200-000001000000}" name="PAR" dataDxfId="7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78" dataDxfId="77">
  <autoFilter ref="G1:G3" xr:uid="{00000000-0009-0000-0100-00000C000000}"/>
  <tableColumns count="1">
    <tableColumn id="1" xr3:uid="{00000000-0010-0000-0300-000001000000}" name="Generación_de_vertimientos" dataDxfId="7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75" dataDxfId="74">
  <autoFilter ref="H1:H3" xr:uid="{00000000-0009-0000-0100-00000D000000}"/>
  <tableColumns count="1">
    <tableColumn id="1" xr3:uid="{00000000-0010-0000-0400-000001000000}" name="Consumo_del_recurso_hídrico" dataDxfId="7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72" dataDxfId="71">
  <autoFilter ref="I1:I2" xr:uid="{00000000-0009-0000-0100-00000E000000}"/>
  <tableColumns count="1">
    <tableColumn id="1" xr3:uid="{00000000-0010-0000-0500-000001000000}" name="Ocupación_del_suelo" dataDxfId="7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69" dataDxfId="68">
  <autoFilter ref="J1:J2" xr:uid="{00000000-0009-0000-0100-00000F000000}"/>
  <tableColumns count="1">
    <tableColumn id="1" xr3:uid="{00000000-0010-0000-0600-000001000000}" name="Generación_de_derrames" dataDxfId="6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66" dataDxfId="65">
  <autoFilter ref="K1:K7" xr:uid="{00000000-0009-0000-0100-000010000000}"/>
  <tableColumns count="1">
    <tableColumn id="1" xr3:uid="{00000000-0010-0000-0700-000001000000}" name="Generación_de_residuos" dataDxfId="6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63" dataDxfId="62">
  <autoFilter ref="L1:L2" xr:uid="{00000000-0009-0000-0100-000011000000}"/>
  <tableColumns count="1">
    <tableColumn id="1" xr3:uid="{00000000-0010-0000-0800-000001000000}" name="Consumo_de_materias_primas_e_insumos" dataDxfId="6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60" dataDxfId="59">
  <autoFilter ref="M1:M2" xr:uid="{00000000-0009-0000-0100-000012000000}"/>
  <tableColumns count="1">
    <tableColumn id="1" xr3:uid="{00000000-0010-0000-0900-000001000000}" name="Generación_de_empleo" dataDxfId="5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57" dataDxfId="56">
  <autoFilter ref="N1:N2" xr:uid="{00000000-0009-0000-0100-000013000000}"/>
  <tableColumns count="1">
    <tableColumn id="1" xr3:uid="{00000000-0010-0000-0A00-000001000000}" name="Uso_de_publicidad" dataDxfId="5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54" dataDxfId="53">
  <autoFilter ref="O1:O2" xr:uid="{00000000-0009-0000-0100-000014000000}"/>
  <tableColumns count="1">
    <tableColumn id="1" xr3:uid="{00000000-0010-0000-0B00-000001000000}" name="Consumo_de_energía_eléctrica" dataDxfId="5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51" dataDxfId="50">
  <autoFilter ref="P1:P3" xr:uid="{00000000-0009-0000-0100-000015000000}"/>
  <tableColumns count="1">
    <tableColumn id="1" xr3:uid="{00000000-0010-0000-0C00-000001000000}" name="Tipo de impacto" dataDxfId="4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48" dataDxfId="47">
  <autoFilter ref="Q1:Q9" xr:uid="{00000000-0009-0000-0100-000016000000}"/>
  <tableColumns count="1">
    <tableColumn id="1" xr3:uid="{00000000-0010-0000-0D00-000001000000}" name="Componente Ambiental" dataDxfId="4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45" dataDxfId="44">
  <autoFilter ref="R1:R4" xr:uid="{00000000-0009-0000-0100-000017000000}"/>
  <tableColumns count="1">
    <tableColumn id="1" xr3:uid="{00000000-0010-0000-0E00-000001000000}" name="Probabilidad" dataDxfId="4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42" dataDxfId="41">
  <autoFilter ref="S1:S4" xr:uid="{00000000-0009-0000-0100-000018000000}"/>
  <tableColumns count="1">
    <tableColumn id="1" xr3:uid="{00000000-0010-0000-0F00-000001000000}" name="Valor probabilidad" dataDxfId="4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39" dataDxfId="38">
  <autoFilter ref="T1:T4" xr:uid="{00000000-0009-0000-0100-000019000000}"/>
  <tableColumns count="1">
    <tableColumn id="1" xr3:uid="{00000000-0010-0000-1000-000001000000}" name="Alcance" dataDxfId="3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36" dataDxfId="35">
  <autoFilter ref="U1:U4" xr:uid="{00000000-0009-0000-0100-00001A000000}"/>
  <tableColumns count="1">
    <tableColumn id="1" xr3:uid="{00000000-0010-0000-1100-000001000000}" name="Valor alcance" dataDxfId="3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33" dataDxfId="32">
  <autoFilter ref="AD1:AD4" xr:uid="{00000000-0009-0000-0100-00001C000000}"/>
  <tableColumns count="1">
    <tableColumn id="1" xr3:uid="{00000000-0010-0000-1200-000001000000}" name="Significancia" dataDxfId="3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30" dataDxfId="29">
  <autoFilter ref="F1:F6" xr:uid="{00000000-0009-0000-0100-00001D000000}"/>
  <tableColumns count="1">
    <tableColumn id="1" xr3:uid="{00000000-0010-0000-1300-000001000000}" name="Generación_de_Emisiones" dataDxfId="2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27" dataDxfId="26">
  <autoFilter ref="V1:V5" xr:uid="{D4EFA54F-D02B-4697-8EBD-D1F1790FA128}"/>
  <tableColumns count="1">
    <tableColumn id="1" xr3:uid="{C90EBC79-1F77-4810-A66D-D40DE55B4B64}" name="Duracion " dataDxfId="2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24" dataDxfId="23">
  <autoFilter ref="W1:W4" xr:uid="{555A850F-4A0C-4D8E-A9F5-E8C972984B3E}"/>
  <tableColumns count="1">
    <tableColumn id="1" xr3:uid="{302CE89B-8126-4797-A798-9C5BDB67F1AF}" name="Valor Duracion" dataDxfId="2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21" dataDxfId="20">
  <autoFilter ref="Y1:Y4" xr:uid="{0B4EFBCF-846A-4190-B888-9CA1901D5B56}"/>
  <tableColumns count="1">
    <tableColumn id="1" xr3:uid="{59D4729D-C959-49B9-9C0B-98D5704E8E0E}" name="Valor Duracion" dataDxfId="1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18" dataDxfId="17">
  <autoFilter ref="AA1:AC4" xr:uid="{8FF45060-DEA7-4EB1-9320-12CCBA2BFAB0}"/>
  <tableColumns count="3">
    <tableColumn id="1" xr3:uid="{A3FF0BAB-35FE-4604-978C-C2A49E256988}" name="Valor Severidad" dataDxfId="16"/>
    <tableColumn id="2" xr3:uid="{CE8FC794-744C-44D3-B4E5-637DD10282CF}" name="Normatividad" dataDxfId="15"/>
    <tableColumn id="3" xr3:uid="{CD6BD804-AE6D-4C32-BC2B-7321653088E2}" name="Valor Normatividad"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defaultColWidth="11.42578125" defaultRowHeight="15"/>
  <cols>
    <col min="1" max="1" width="11.42578125" style="2"/>
    <col min="2" max="2" width="12.42578125" style="2" bestFit="1" customWidth="1"/>
    <col min="3" max="3" width="18.28515625" style="2" bestFit="1" customWidth="1"/>
    <col min="4" max="4" width="18.7109375" style="2" bestFit="1" customWidth="1"/>
    <col min="5" max="6" width="25.7109375" style="2" customWidth="1"/>
    <col min="7" max="7" width="27.42578125" style="2" customWidth="1"/>
    <col min="8" max="8" width="27.7109375" style="2" customWidth="1"/>
    <col min="9" max="9" width="20.7109375" style="2" customWidth="1"/>
    <col min="10" max="10" width="24.42578125" style="2" customWidth="1"/>
    <col min="11" max="11" width="23.42578125" style="2" customWidth="1"/>
    <col min="12" max="12" width="38.7109375" style="2" customWidth="1"/>
    <col min="13" max="13" width="22.7109375" style="2" customWidth="1"/>
    <col min="14" max="14" width="51" style="2" customWidth="1"/>
    <col min="15" max="15" width="29.28515625" style="2" customWidth="1"/>
    <col min="16" max="16" width="17.42578125" style="1" customWidth="1"/>
    <col min="17" max="17" width="23.42578125" style="2" customWidth="1"/>
    <col min="18" max="18" width="13.42578125" style="2" customWidth="1"/>
    <col min="19" max="19" width="19" style="2" customWidth="1"/>
    <col min="20" max="20" width="14.42578125" style="2" customWidth="1"/>
    <col min="21" max="29" width="20.7109375" style="2" customWidth="1"/>
    <col min="30" max="30" width="16" style="2" customWidth="1"/>
    <col min="31" max="16384" width="11.42578125" style="2"/>
  </cols>
  <sheetData>
    <row r="1" spans="1:30" s="3" customFormat="1" ht="30">
      <c r="A1" s="41"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41" t="s">
        <v>23</v>
      </c>
      <c r="Y1" s="3" t="s">
        <v>22</v>
      </c>
      <c r="Z1" s="41" t="s">
        <v>24</v>
      </c>
      <c r="AA1" s="3" t="s">
        <v>25</v>
      </c>
      <c r="AB1" s="41" t="s">
        <v>26</v>
      </c>
      <c r="AC1" s="3" t="s">
        <v>27</v>
      </c>
      <c r="AD1" s="3" t="s">
        <v>28</v>
      </c>
    </row>
    <row r="2" spans="1:30" ht="45">
      <c r="A2" s="42" t="s">
        <v>29</v>
      </c>
      <c r="B2" s="2" t="s">
        <v>30</v>
      </c>
      <c r="C2" s="2" t="s">
        <v>31</v>
      </c>
      <c r="D2" s="2" t="s">
        <v>32</v>
      </c>
      <c r="E2" s="5" t="s">
        <v>33</v>
      </c>
      <c r="F2" s="57"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42" t="s">
        <v>49</v>
      </c>
      <c r="Y2" s="3">
        <v>1</v>
      </c>
      <c r="Z2" s="42" t="s">
        <v>50</v>
      </c>
      <c r="AA2" s="3">
        <v>1</v>
      </c>
      <c r="AB2" s="42" t="s">
        <v>51</v>
      </c>
      <c r="AC2" s="3">
        <v>1</v>
      </c>
      <c r="AD2" s="2" t="s">
        <v>52</v>
      </c>
    </row>
    <row r="3" spans="1:30" ht="49.5">
      <c r="A3" s="43" t="s">
        <v>53</v>
      </c>
      <c r="B3" s="2" t="s">
        <v>54</v>
      </c>
      <c r="C3" s="2" t="s">
        <v>55</v>
      </c>
      <c r="D3" s="2" t="s">
        <v>56</v>
      </c>
      <c r="E3" s="6" t="s">
        <v>57</v>
      </c>
      <c r="F3" s="58" t="s">
        <v>58</v>
      </c>
      <c r="G3" s="2" t="s">
        <v>59</v>
      </c>
      <c r="H3" s="2" t="s">
        <v>60</v>
      </c>
      <c r="K3" s="2" t="s">
        <v>61</v>
      </c>
      <c r="P3" s="2" t="s">
        <v>62</v>
      </c>
      <c r="Q3" s="2" t="s">
        <v>63</v>
      </c>
      <c r="R3" s="2" t="s">
        <v>64</v>
      </c>
      <c r="S3" s="3">
        <v>5</v>
      </c>
      <c r="T3" s="2" t="s">
        <v>65</v>
      </c>
      <c r="U3" s="3">
        <v>5</v>
      </c>
      <c r="V3" s="2" t="s">
        <v>66</v>
      </c>
      <c r="W3" s="3">
        <v>5</v>
      </c>
      <c r="X3" s="43" t="s">
        <v>67</v>
      </c>
      <c r="Y3" s="3">
        <v>5</v>
      </c>
      <c r="Z3" s="43" t="s">
        <v>68</v>
      </c>
      <c r="AA3" s="3">
        <v>5</v>
      </c>
      <c r="AB3" s="43" t="s">
        <v>69</v>
      </c>
      <c r="AC3" s="3">
        <v>10</v>
      </c>
      <c r="AD3" s="2" t="s">
        <v>70</v>
      </c>
    </row>
    <row r="4" spans="1:30" ht="45">
      <c r="A4" s="42" t="s">
        <v>71</v>
      </c>
      <c r="B4" s="2" t="s">
        <v>72</v>
      </c>
      <c r="C4" s="2" t="s">
        <v>73</v>
      </c>
      <c r="D4" s="2" t="s">
        <v>74</v>
      </c>
      <c r="E4" s="5" t="s">
        <v>75</v>
      </c>
      <c r="F4" s="57" t="s">
        <v>76</v>
      </c>
      <c r="K4" s="2" t="s">
        <v>77</v>
      </c>
      <c r="P4" s="2"/>
      <c r="Q4" s="2" t="s">
        <v>78</v>
      </c>
      <c r="R4" s="2" t="s">
        <v>79</v>
      </c>
      <c r="S4" s="3">
        <v>10</v>
      </c>
      <c r="T4" s="2" t="s">
        <v>80</v>
      </c>
      <c r="U4" s="3">
        <v>10</v>
      </c>
      <c r="V4" s="2" t="s">
        <v>81</v>
      </c>
      <c r="W4" s="3">
        <v>10</v>
      </c>
      <c r="X4" s="42" t="s">
        <v>82</v>
      </c>
      <c r="Y4" s="3">
        <v>10</v>
      </c>
      <c r="Z4" s="42" t="s">
        <v>83</v>
      </c>
      <c r="AA4" s="3">
        <v>10</v>
      </c>
      <c r="AB4" s="44"/>
      <c r="AC4" s="3"/>
    </row>
    <row r="5" spans="1:30" ht="45">
      <c r="A5" s="43" t="s">
        <v>84</v>
      </c>
      <c r="B5" s="2" t="s">
        <v>85</v>
      </c>
      <c r="C5" s="2" t="s">
        <v>86</v>
      </c>
      <c r="D5" s="2" t="s">
        <v>87</v>
      </c>
      <c r="E5" s="6"/>
      <c r="F5" s="58" t="s">
        <v>88</v>
      </c>
      <c r="K5" s="2" t="s">
        <v>89</v>
      </c>
      <c r="P5" s="2"/>
      <c r="Q5" s="2" t="s">
        <v>90</v>
      </c>
    </row>
    <row r="6" spans="1:30" ht="45">
      <c r="A6" s="42" t="s">
        <v>91</v>
      </c>
      <c r="B6" s="2" t="s">
        <v>92</v>
      </c>
      <c r="D6" s="2" t="s">
        <v>93</v>
      </c>
      <c r="E6" s="7"/>
      <c r="F6" s="57" t="s">
        <v>94</v>
      </c>
      <c r="K6" s="2" t="s">
        <v>95</v>
      </c>
      <c r="P6" s="2"/>
      <c r="Q6" s="2" t="s">
        <v>96</v>
      </c>
    </row>
    <row r="7" spans="1:30" ht="30">
      <c r="D7" s="2" t="s">
        <v>97</v>
      </c>
      <c r="K7" s="2" t="s">
        <v>98</v>
      </c>
      <c r="P7" s="2"/>
      <c r="Q7" s="2" t="s">
        <v>99</v>
      </c>
    </row>
    <row r="8" spans="1:30">
      <c r="D8" s="2" t="s">
        <v>100</v>
      </c>
      <c r="P8" s="2"/>
      <c r="Q8" s="2" t="s">
        <v>63</v>
      </c>
    </row>
    <row r="9" spans="1:30">
      <c r="D9" s="2" t="s">
        <v>101</v>
      </c>
      <c r="P9" s="2"/>
      <c r="Q9" s="2" t="s">
        <v>102</v>
      </c>
    </row>
    <row r="10" spans="1:30">
      <c r="D10" s="2" t="s">
        <v>103</v>
      </c>
      <c r="P10" s="2"/>
    </row>
    <row r="11" spans="1:30">
      <c r="D11" s="2" t="s">
        <v>104</v>
      </c>
      <c r="P11" s="2"/>
    </row>
    <row r="12" spans="1:30">
      <c r="D12" s="2" t="s">
        <v>105</v>
      </c>
      <c r="P12" s="2"/>
    </row>
    <row r="13" spans="1:30">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view="pageBreakPreview" topLeftCell="A13" zoomScaleNormal="100" zoomScaleSheetLayoutView="100" workbookViewId="0">
      <selection activeCell="C21" sqref="C21:E21"/>
    </sheetView>
  </sheetViews>
  <sheetFormatPr defaultColWidth="0" defaultRowHeight="15" zeroHeight="1"/>
  <cols>
    <col min="1" max="1" width="2.7109375" customWidth="1"/>
    <col min="2" max="2" width="16" customWidth="1"/>
    <col min="3" max="5" width="11.42578125" customWidth="1"/>
    <col min="6" max="7" width="16.140625" customWidth="1"/>
    <col min="8" max="9" width="15.7109375" customWidth="1"/>
    <col min="10" max="10" width="11.42578125" customWidth="1"/>
    <col min="11" max="11" width="2.7109375" hidden="1" customWidth="1"/>
    <col min="12" max="16384" width="11.42578125" hidden="1"/>
  </cols>
  <sheetData>
    <row r="1" spans="1:23" ht="16.5" customHeight="1" thickBot="1">
      <c r="A1" s="113"/>
      <c r="B1" s="114"/>
      <c r="C1" s="92" t="s">
        <v>107</v>
      </c>
      <c r="D1" s="93"/>
      <c r="E1" s="93"/>
      <c r="F1" s="93"/>
      <c r="G1" s="93"/>
      <c r="H1" s="94"/>
      <c r="I1" s="107" t="s">
        <v>108</v>
      </c>
      <c r="J1" s="108"/>
      <c r="K1" s="70"/>
    </row>
    <row r="2" spans="1:23" ht="16.5" customHeight="1" thickBot="1">
      <c r="A2" s="115"/>
      <c r="B2" s="116"/>
      <c r="C2" s="95"/>
      <c r="D2" s="96"/>
      <c r="E2" s="96"/>
      <c r="F2" s="96"/>
      <c r="G2" s="96"/>
      <c r="H2" s="97"/>
      <c r="I2" s="109"/>
      <c r="J2" s="110"/>
      <c r="K2" s="71"/>
      <c r="L2" s="66"/>
      <c r="M2" s="66"/>
      <c r="N2" s="66"/>
      <c r="O2" s="66"/>
      <c r="P2" s="66"/>
      <c r="Q2" s="66"/>
      <c r="R2" s="66"/>
      <c r="S2" s="66"/>
      <c r="T2" s="66"/>
      <c r="U2" s="66"/>
      <c r="V2" s="66"/>
      <c r="W2" s="67"/>
    </row>
    <row r="3" spans="1:23" ht="16.5" thickBot="1">
      <c r="A3" s="115"/>
      <c r="B3" s="116"/>
      <c r="C3" s="98" t="s">
        <v>109</v>
      </c>
      <c r="D3" s="99"/>
      <c r="E3" s="99"/>
      <c r="F3" s="99"/>
      <c r="G3" s="99"/>
      <c r="H3" s="100"/>
      <c r="I3" s="111" t="s">
        <v>110</v>
      </c>
      <c r="J3" s="112"/>
      <c r="K3" s="72"/>
      <c r="L3" s="68"/>
      <c r="M3" s="68"/>
      <c r="N3" s="68"/>
      <c r="O3" s="68"/>
      <c r="P3" s="68"/>
      <c r="Q3" s="68"/>
      <c r="R3" s="68"/>
      <c r="S3" s="68"/>
      <c r="T3" s="68"/>
      <c r="U3" s="68"/>
      <c r="V3" s="68"/>
      <c r="W3" s="69"/>
    </row>
    <row r="4" spans="1:23" ht="16.149999999999999" customHeight="1" thickBot="1">
      <c r="A4" s="115"/>
      <c r="B4" s="116"/>
      <c r="C4" s="101" t="s">
        <v>111</v>
      </c>
      <c r="D4" s="102"/>
      <c r="E4" s="102"/>
      <c r="F4" s="102"/>
      <c r="G4" s="102"/>
      <c r="H4" s="103"/>
      <c r="I4" s="107" t="s">
        <v>112</v>
      </c>
      <c r="J4" s="108"/>
      <c r="K4" s="72"/>
      <c r="L4" s="68"/>
      <c r="M4" s="68"/>
      <c r="N4" s="68"/>
      <c r="O4" s="68"/>
      <c r="P4" s="68"/>
      <c r="Q4" s="68"/>
      <c r="R4" s="68"/>
      <c r="S4" s="68"/>
      <c r="T4" s="68"/>
      <c r="U4" s="68"/>
      <c r="V4" s="68"/>
      <c r="W4" s="69"/>
    </row>
    <row r="5" spans="1:23" ht="15" customHeight="1" thickBot="1">
      <c r="A5" s="117"/>
      <c r="B5" s="118"/>
      <c r="C5" s="104"/>
      <c r="D5" s="105"/>
      <c r="E5" s="105"/>
      <c r="F5" s="105"/>
      <c r="G5" s="105"/>
      <c r="H5" s="106"/>
      <c r="I5" s="109"/>
      <c r="J5" s="110"/>
      <c r="K5" s="26"/>
    </row>
    <row r="6" spans="1:23" ht="15" customHeight="1">
      <c r="A6" s="77"/>
      <c r="B6" s="77"/>
      <c r="C6" s="91"/>
      <c r="D6" s="91"/>
      <c r="E6" s="91"/>
      <c r="F6" s="91"/>
      <c r="G6" s="91"/>
      <c r="H6" s="91"/>
      <c r="I6" s="91"/>
      <c r="J6" s="91"/>
      <c r="K6" s="26"/>
    </row>
    <row r="7" spans="1:23" ht="34.15" customHeight="1">
      <c r="A7" s="134" t="s">
        <v>111</v>
      </c>
      <c r="B7" s="135"/>
      <c r="C7" s="135"/>
      <c r="D7" s="135"/>
      <c r="E7" s="135"/>
      <c r="F7" s="135"/>
      <c r="G7" s="135"/>
      <c r="H7" s="135"/>
      <c r="I7" s="135"/>
      <c r="J7" s="136"/>
      <c r="K7" s="27"/>
    </row>
    <row r="8" spans="1:23">
      <c r="A8" s="26"/>
      <c r="B8" s="28"/>
      <c r="C8" s="26"/>
      <c r="D8" s="26"/>
      <c r="E8" s="26"/>
      <c r="F8" s="26"/>
      <c r="G8" s="26"/>
      <c r="H8" s="26"/>
      <c r="I8" s="26"/>
      <c r="J8" s="26"/>
      <c r="K8" s="26"/>
    </row>
    <row r="9" spans="1:23" ht="16.5">
      <c r="A9" s="26"/>
      <c r="B9" s="31"/>
      <c r="C9" s="26"/>
      <c r="D9" s="26"/>
      <c r="E9" s="26"/>
      <c r="F9" s="26"/>
      <c r="G9" s="26"/>
      <c r="H9" s="26"/>
      <c r="I9" s="26"/>
      <c r="J9" s="73"/>
      <c r="K9" s="26"/>
    </row>
    <row r="10" spans="1:23" ht="16.5">
      <c r="A10" s="26"/>
      <c r="B10" s="28"/>
      <c r="C10" s="142" t="s">
        <v>113</v>
      </c>
      <c r="D10" s="143"/>
      <c r="E10" s="143"/>
      <c r="F10" s="143"/>
      <c r="G10" s="143"/>
      <c r="H10" s="143"/>
      <c r="I10" s="144"/>
      <c r="J10" s="29"/>
      <c r="K10" s="26"/>
    </row>
    <row r="11" spans="1:23" ht="26.45" customHeight="1">
      <c r="A11" s="30"/>
      <c r="B11" s="31"/>
      <c r="C11" s="74" t="s">
        <v>114</v>
      </c>
      <c r="D11" s="141" t="s">
        <v>115</v>
      </c>
      <c r="E11" s="141"/>
      <c r="F11" s="141" t="s">
        <v>116</v>
      </c>
      <c r="G11" s="141"/>
      <c r="H11" s="141"/>
      <c r="I11" s="145"/>
      <c r="J11" s="32"/>
      <c r="K11" s="30"/>
    </row>
    <row r="12" spans="1:23" ht="17.100000000000001" customHeight="1">
      <c r="A12" s="26"/>
      <c r="B12" s="28"/>
      <c r="C12" s="75">
        <v>1</v>
      </c>
      <c r="D12" s="121">
        <v>45566</v>
      </c>
      <c r="E12" s="121"/>
      <c r="F12" s="119" t="s">
        <v>117</v>
      </c>
      <c r="G12" s="119"/>
      <c r="H12" s="119"/>
      <c r="I12" s="120"/>
      <c r="J12" s="25"/>
      <c r="K12" s="26"/>
    </row>
    <row r="13" spans="1:23" ht="17.100000000000001" customHeight="1">
      <c r="A13" s="26"/>
      <c r="B13" s="28"/>
      <c r="C13" s="75"/>
      <c r="D13" s="121"/>
      <c r="E13" s="121"/>
      <c r="F13" s="124"/>
      <c r="G13" s="125"/>
      <c r="H13" s="125"/>
      <c r="I13" s="126"/>
      <c r="J13" s="25"/>
      <c r="K13" s="26"/>
    </row>
    <row r="14" spans="1:23" ht="17.100000000000001" customHeight="1">
      <c r="A14" s="26"/>
      <c r="B14" s="28"/>
      <c r="C14" s="75"/>
      <c r="D14" s="121"/>
      <c r="E14" s="121"/>
      <c r="F14" s="119"/>
      <c r="G14" s="119"/>
      <c r="H14" s="119"/>
      <c r="I14" s="120"/>
      <c r="J14" s="25"/>
      <c r="K14" s="26"/>
    </row>
    <row r="15" spans="1:23" ht="17.100000000000001" customHeight="1">
      <c r="A15" s="26"/>
      <c r="B15" s="28"/>
      <c r="C15" s="75"/>
      <c r="D15" s="129"/>
      <c r="E15" s="130"/>
      <c r="F15" s="119"/>
      <c r="G15" s="119"/>
      <c r="H15" s="119"/>
      <c r="I15" s="120"/>
      <c r="J15" s="25"/>
      <c r="K15" s="26"/>
    </row>
    <row r="16" spans="1:23" ht="17.100000000000001" customHeight="1">
      <c r="A16" s="26"/>
      <c r="B16" s="28"/>
      <c r="C16" s="75"/>
      <c r="D16" s="129"/>
      <c r="E16" s="130"/>
      <c r="F16" s="119"/>
      <c r="G16" s="119"/>
      <c r="H16" s="119"/>
      <c r="I16" s="120"/>
      <c r="J16" s="25"/>
      <c r="K16" s="26"/>
    </row>
    <row r="17" spans="1:11" ht="17.100000000000001" customHeight="1">
      <c r="A17" s="26"/>
      <c r="B17" s="28"/>
      <c r="C17" s="75"/>
      <c r="D17" s="129"/>
      <c r="E17" s="130"/>
      <c r="F17" s="119"/>
      <c r="G17" s="119"/>
      <c r="H17" s="119"/>
      <c r="I17" s="120"/>
      <c r="J17" s="25"/>
      <c r="K17" s="26"/>
    </row>
    <row r="18" spans="1:11" ht="16.5" customHeight="1">
      <c r="A18" s="26"/>
      <c r="B18" s="28"/>
      <c r="C18" s="76"/>
      <c r="D18" s="127"/>
      <c r="E18" s="128"/>
      <c r="F18" s="131"/>
      <c r="G18" s="132"/>
      <c r="H18" s="132"/>
      <c r="I18" s="133"/>
      <c r="J18" s="25"/>
      <c r="K18" s="26"/>
    </row>
    <row r="19" spans="1:11" ht="15.75" thickBot="1">
      <c r="A19" s="26"/>
      <c r="B19" s="28"/>
      <c r="C19" s="26"/>
      <c r="D19" s="26"/>
      <c r="E19" s="26"/>
      <c r="F19" s="26"/>
      <c r="G19" s="26"/>
      <c r="H19" s="26"/>
      <c r="I19" s="26"/>
      <c r="J19" s="29"/>
      <c r="K19" s="26"/>
    </row>
    <row r="20" spans="1:11" ht="15.75" thickBot="1">
      <c r="A20" s="26"/>
      <c r="B20" s="28"/>
      <c r="C20" s="122" t="s">
        <v>118</v>
      </c>
      <c r="D20" s="140"/>
      <c r="E20" s="123"/>
      <c r="F20" s="122" t="s">
        <v>119</v>
      </c>
      <c r="G20" s="123"/>
      <c r="H20" s="122" t="s">
        <v>120</v>
      </c>
      <c r="I20" s="123"/>
      <c r="J20" s="25"/>
      <c r="K20" s="26"/>
    </row>
    <row r="21" spans="1:11" ht="79.900000000000006" customHeight="1" thickBot="1">
      <c r="A21" s="26"/>
      <c r="B21" s="28"/>
      <c r="C21" s="137" t="s">
        <v>121</v>
      </c>
      <c r="D21" s="138"/>
      <c r="E21" s="139"/>
      <c r="F21" s="137" t="s">
        <v>122</v>
      </c>
      <c r="G21" s="139"/>
      <c r="H21" s="137" t="s">
        <v>123</v>
      </c>
      <c r="I21" s="139"/>
      <c r="J21" s="33"/>
      <c r="K21" s="26"/>
    </row>
    <row r="22" spans="1:11" ht="15" customHeight="1">
      <c r="A22" s="26"/>
      <c r="B22" s="28"/>
      <c r="C22" s="26"/>
      <c r="D22" s="26"/>
      <c r="E22" s="26"/>
      <c r="F22" s="26"/>
      <c r="G22" s="26"/>
      <c r="H22" s="26"/>
      <c r="I22" s="26"/>
      <c r="J22" s="29"/>
      <c r="K22" s="26"/>
    </row>
    <row r="23" spans="1:11" ht="15.75" thickBot="1">
      <c r="A23" s="26"/>
      <c r="B23" s="34"/>
      <c r="C23" s="35"/>
      <c r="D23" s="35"/>
      <c r="E23" s="35"/>
      <c r="F23" s="35"/>
      <c r="G23" s="35"/>
      <c r="H23" s="35"/>
      <c r="I23" s="35"/>
      <c r="J23" s="36"/>
      <c r="K23" s="26"/>
    </row>
    <row r="24" spans="1:11" ht="15" customHeight="1"/>
    <row r="25" spans="1:11" ht="15.75" customHeight="1"/>
    <row r="26" spans="1:11"/>
    <row r="27" spans="1:11"/>
    <row r="28" spans="1:11"/>
    <row r="29" spans="1:11"/>
    <row r="30" spans="1:11"/>
    <row r="31" spans="1:11"/>
    <row r="32" spans="1:11"/>
    <row r="33"/>
    <row r="34"/>
  </sheetData>
  <mergeCells count="32">
    <mergeCell ref="F18:I18"/>
    <mergeCell ref="A7:J7"/>
    <mergeCell ref="C21:E21"/>
    <mergeCell ref="F21:G21"/>
    <mergeCell ref="H21:I21"/>
    <mergeCell ref="C20:E20"/>
    <mergeCell ref="D11:E11"/>
    <mergeCell ref="C10:I10"/>
    <mergeCell ref="F11:I11"/>
    <mergeCell ref="A1:B5"/>
    <mergeCell ref="F12:I12"/>
    <mergeCell ref="D12:E12"/>
    <mergeCell ref="F20:G20"/>
    <mergeCell ref="H20:I20"/>
    <mergeCell ref="D13:E13"/>
    <mergeCell ref="F13:I13"/>
    <mergeCell ref="D14:E14"/>
    <mergeCell ref="F14:I14"/>
    <mergeCell ref="D18:E18"/>
    <mergeCell ref="D15:E15"/>
    <mergeCell ref="F15:I15"/>
    <mergeCell ref="D16:E16"/>
    <mergeCell ref="F16:I16"/>
    <mergeCell ref="D17:E17"/>
    <mergeCell ref="F17:I17"/>
    <mergeCell ref="C6:J6"/>
    <mergeCell ref="C1:H2"/>
    <mergeCell ref="C3:H3"/>
    <mergeCell ref="C4:H5"/>
    <mergeCell ref="I1:J2"/>
    <mergeCell ref="I3:J3"/>
    <mergeCell ref="I4:J5"/>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topLeftCell="A16" zoomScaleNormal="100" workbookViewId="0">
      <selection activeCell="C54" sqref="C54"/>
    </sheetView>
  </sheetViews>
  <sheetFormatPr defaultColWidth="11.42578125" defaultRowHeight="15"/>
  <cols>
    <col min="2" max="2" width="20.28515625" customWidth="1"/>
    <col min="3" max="3" width="107.7109375" customWidth="1"/>
    <col min="4" max="4" width="26.42578125" customWidth="1"/>
  </cols>
  <sheetData>
    <row r="1" spans="2:4" ht="18.75" thickBot="1">
      <c r="B1" s="155"/>
      <c r="C1" s="78" t="s">
        <v>107</v>
      </c>
      <c r="D1" s="81" t="s">
        <v>108</v>
      </c>
    </row>
    <row r="2" spans="2:4" ht="15.75" thickBot="1">
      <c r="B2" s="156"/>
      <c r="C2" s="80" t="s">
        <v>109</v>
      </c>
      <c r="D2" s="81" t="s">
        <v>110</v>
      </c>
    </row>
    <row r="3" spans="2:4" ht="15.75" thickBot="1">
      <c r="B3" s="156"/>
      <c r="C3" s="79" t="s">
        <v>111</v>
      </c>
      <c r="D3" s="82" t="s">
        <v>112</v>
      </c>
    </row>
    <row r="4" spans="2:4" ht="14.45" customHeight="1">
      <c r="B4" s="163" t="s">
        <v>124</v>
      </c>
      <c r="C4" s="164"/>
      <c r="D4" s="165"/>
    </row>
    <row r="5" spans="2:4" ht="14.45" customHeight="1">
      <c r="B5" s="160" t="s">
        <v>125</v>
      </c>
      <c r="C5" s="161"/>
      <c r="D5" s="162"/>
    </row>
    <row r="6" spans="2:4" ht="14.45" customHeight="1">
      <c r="B6" s="181" t="s">
        <v>126</v>
      </c>
      <c r="C6" s="182"/>
      <c r="D6" s="183"/>
    </row>
    <row r="7" spans="2:4" ht="24.75" customHeight="1">
      <c r="B7" s="157" t="s">
        <v>127</v>
      </c>
      <c r="C7" s="158"/>
      <c r="D7" s="159"/>
    </row>
    <row r="8" spans="2:4">
      <c r="B8" s="157" t="s">
        <v>128</v>
      </c>
      <c r="C8" s="158"/>
      <c r="D8" s="159"/>
    </row>
    <row r="9" spans="2:4" ht="22.15" customHeight="1">
      <c r="B9" s="146" t="s">
        <v>129</v>
      </c>
      <c r="C9" s="147"/>
      <c r="D9" s="148"/>
    </row>
    <row r="10" spans="2:4" ht="18.600000000000001" customHeight="1">
      <c r="B10" s="181" t="s">
        <v>130</v>
      </c>
      <c r="C10" s="182"/>
      <c r="D10" s="183"/>
    </row>
    <row r="11" spans="2:4" ht="12" customHeight="1">
      <c r="B11" s="157" t="s">
        <v>131</v>
      </c>
      <c r="C11" s="158"/>
      <c r="D11" s="159"/>
    </row>
    <row r="12" spans="2:4" ht="18.600000000000001" customHeight="1">
      <c r="B12" s="181" t="s">
        <v>132</v>
      </c>
      <c r="C12" s="182"/>
      <c r="D12" s="183"/>
    </row>
    <row r="13" spans="2:4" ht="15.6" customHeight="1">
      <c r="B13" s="146" t="s">
        <v>133</v>
      </c>
      <c r="C13" s="147"/>
      <c r="D13" s="148"/>
    </row>
    <row r="14" spans="2:4" ht="14.45" customHeight="1">
      <c r="B14" s="152" t="s">
        <v>134</v>
      </c>
      <c r="C14" s="153"/>
      <c r="D14" s="154"/>
    </row>
    <row r="15" spans="2:4" ht="15.6" customHeight="1">
      <c r="B15" s="146" t="s">
        <v>135</v>
      </c>
      <c r="C15" s="147"/>
      <c r="D15" s="148"/>
    </row>
    <row r="16" spans="2:4" ht="27.75" customHeight="1">
      <c r="B16" s="149" t="s">
        <v>136</v>
      </c>
      <c r="C16" s="150"/>
      <c r="D16" s="151"/>
    </row>
    <row r="17" spans="2:4" ht="26.45" customHeight="1">
      <c r="B17" s="152" t="s">
        <v>137</v>
      </c>
      <c r="C17" s="153"/>
      <c r="D17" s="154"/>
    </row>
    <row r="18" spans="2:4" ht="14.45" customHeight="1">
      <c r="B18" s="152" t="s">
        <v>138</v>
      </c>
      <c r="C18" s="153"/>
      <c r="D18" s="154"/>
    </row>
    <row r="19" spans="2:4" ht="26.45" customHeight="1">
      <c r="B19" s="149" t="s">
        <v>139</v>
      </c>
      <c r="C19" s="150"/>
      <c r="D19" s="151"/>
    </row>
    <row r="20" spans="2:4" ht="14.45" customHeight="1">
      <c r="B20" s="149" t="s">
        <v>140</v>
      </c>
      <c r="C20" s="150"/>
      <c r="D20" s="151"/>
    </row>
    <row r="21" spans="2:4" ht="14.45" customHeight="1">
      <c r="B21" s="172" t="s">
        <v>141</v>
      </c>
      <c r="C21" s="173"/>
      <c r="D21" s="174"/>
    </row>
    <row r="22" spans="2:4">
      <c r="B22" s="152" t="s">
        <v>142</v>
      </c>
      <c r="C22" s="153"/>
      <c r="D22" s="154"/>
    </row>
    <row r="23" spans="2:4">
      <c r="B23" s="172" t="s">
        <v>143</v>
      </c>
      <c r="C23" s="173"/>
      <c r="D23" s="174"/>
    </row>
    <row r="24" spans="2:4">
      <c r="B24" s="172" t="s">
        <v>144</v>
      </c>
      <c r="C24" s="173"/>
      <c r="D24" s="174"/>
    </row>
    <row r="25" spans="2:4" ht="15.6" customHeight="1">
      <c r="B25" s="146" t="s">
        <v>145</v>
      </c>
      <c r="C25" s="147"/>
      <c r="D25" s="148"/>
    </row>
    <row r="26" spans="2:4" ht="14.45" customHeight="1">
      <c r="B26" s="172" t="s">
        <v>146</v>
      </c>
      <c r="C26" s="173"/>
      <c r="D26" s="174"/>
    </row>
    <row r="27" spans="2:4" ht="14.45" customHeight="1">
      <c r="B27" s="152" t="s">
        <v>147</v>
      </c>
      <c r="C27" s="153"/>
      <c r="D27" s="154"/>
    </row>
    <row r="28" spans="2:4" ht="14.45" customHeight="1">
      <c r="B28" s="172" t="s">
        <v>148</v>
      </c>
      <c r="C28" s="173"/>
      <c r="D28" s="174"/>
    </row>
    <row r="29" spans="2:4" ht="14.45" customHeight="1">
      <c r="B29" s="152" t="s">
        <v>149</v>
      </c>
      <c r="C29" s="153"/>
      <c r="D29" s="154"/>
    </row>
    <row r="30" spans="2:4" ht="14.45" customHeight="1">
      <c r="B30" s="149" t="s">
        <v>150</v>
      </c>
      <c r="C30" s="150"/>
      <c r="D30" s="151"/>
    </row>
    <row r="31" spans="2:4" ht="15.6" customHeight="1">
      <c r="B31" s="146" t="s">
        <v>151</v>
      </c>
      <c r="C31" s="147"/>
      <c r="D31" s="148"/>
    </row>
    <row r="32" spans="2:4" ht="30" customHeight="1">
      <c r="B32" s="152" t="s">
        <v>152</v>
      </c>
      <c r="C32" s="153"/>
      <c r="D32" s="154"/>
    </row>
    <row r="33" spans="2:4" ht="27" customHeight="1">
      <c r="B33" s="166" t="s">
        <v>153</v>
      </c>
      <c r="C33" s="167"/>
      <c r="D33" s="168"/>
    </row>
    <row r="34" spans="2:4" ht="27" customHeight="1">
      <c r="B34" s="166" t="s">
        <v>154</v>
      </c>
      <c r="C34" s="167"/>
      <c r="D34" s="168"/>
    </row>
    <row r="35" spans="2:4" ht="27" customHeight="1">
      <c r="B35" s="166" t="s">
        <v>155</v>
      </c>
      <c r="C35" s="167"/>
      <c r="D35" s="168"/>
    </row>
    <row r="36" spans="2:4" ht="27" customHeight="1">
      <c r="B36" s="169" t="s">
        <v>156</v>
      </c>
      <c r="C36" s="170"/>
      <c r="D36" s="171"/>
    </row>
    <row r="37" spans="2:4" ht="27" customHeight="1">
      <c r="B37" s="166" t="s">
        <v>157</v>
      </c>
      <c r="C37" s="167"/>
      <c r="D37" s="168"/>
    </row>
    <row r="38" spans="2:4">
      <c r="B38" s="149" t="s">
        <v>158</v>
      </c>
      <c r="C38" s="150"/>
      <c r="D38" s="151"/>
    </row>
    <row r="39" spans="2:4">
      <c r="B39" s="152" t="s">
        <v>159</v>
      </c>
      <c r="C39" s="153"/>
      <c r="D39" s="154"/>
    </row>
    <row r="40" spans="2:4" ht="18.75" customHeight="1">
      <c r="B40" s="146" t="s">
        <v>160</v>
      </c>
      <c r="C40" s="147"/>
      <c r="D40" s="148"/>
    </row>
    <row r="41" spans="2:4" ht="27" customHeight="1">
      <c r="B41" s="178" t="s">
        <v>161</v>
      </c>
      <c r="C41" s="179"/>
      <c r="D41" s="180"/>
    </row>
    <row r="42" spans="2:4" ht="27" customHeight="1">
      <c r="B42" s="178" t="s">
        <v>162</v>
      </c>
      <c r="C42" s="179"/>
      <c r="D42" s="180"/>
    </row>
    <row r="43" spans="2:4" ht="24" customHeight="1">
      <c r="B43" s="178" t="s">
        <v>163</v>
      </c>
      <c r="C43" s="179"/>
      <c r="D43" s="180"/>
    </row>
    <row r="44" spans="2:4" ht="15.6" customHeight="1">
      <c r="B44" s="146" t="s">
        <v>164</v>
      </c>
      <c r="C44" s="147"/>
      <c r="D44" s="148"/>
    </row>
    <row r="45" spans="2:4">
      <c r="B45" s="172" t="s">
        <v>165</v>
      </c>
      <c r="C45" s="173"/>
      <c r="D45" s="174"/>
    </row>
    <row r="46" spans="2:4" ht="26.45" customHeight="1" thickBot="1">
      <c r="B46" s="175" t="s">
        <v>166</v>
      </c>
      <c r="C46" s="176"/>
      <c r="D46" s="177"/>
    </row>
  </sheetData>
  <mergeCells count="44">
    <mergeCell ref="B14:D14"/>
    <mergeCell ref="B21:D21"/>
    <mergeCell ref="B6:D6"/>
    <mergeCell ref="B9:D9"/>
    <mergeCell ref="B10:D10"/>
    <mergeCell ref="B11:D11"/>
    <mergeCell ref="B12:D12"/>
    <mergeCell ref="B17:D17"/>
    <mergeCell ref="B18:D18"/>
    <mergeCell ref="B19:D19"/>
    <mergeCell ref="B20:D20"/>
    <mergeCell ref="B28:D28"/>
    <mergeCell ref="B27:D27"/>
    <mergeCell ref="B26:D26"/>
    <mergeCell ref="B23:D23"/>
    <mergeCell ref="B24:D24"/>
    <mergeCell ref="B25:D25"/>
    <mergeCell ref="B34:D34"/>
    <mergeCell ref="B33:D33"/>
    <mergeCell ref="B32:D32"/>
    <mergeCell ref="B30:D30"/>
    <mergeCell ref="B29:D29"/>
    <mergeCell ref="B31:D31"/>
    <mergeCell ref="B45:D45"/>
    <mergeCell ref="B46:D46"/>
    <mergeCell ref="B43:D43"/>
    <mergeCell ref="B42:D42"/>
    <mergeCell ref="B41:D41"/>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6"/>
  <sheetViews>
    <sheetView tabSelected="1" view="pageBreakPreview" topLeftCell="T18" zoomScale="70" zoomScaleNormal="130" zoomScaleSheetLayoutView="70" workbookViewId="0">
      <selection activeCell="X22" sqref="X22"/>
    </sheetView>
  </sheetViews>
  <sheetFormatPr defaultColWidth="11.42578125" defaultRowHeight="16.5"/>
  <cols>
    <col min="1" max="1" width="22.85546875" style="22" customWidth="1"/>
    <col min="2" max="2" width="37.5703125" style="22" customWidth="1"/>
    <col min="3" max="3" width="20.140625" style="22" customWidth="1"/>
    <col min="4" max="4" width="54.42578125" style="22" customWidth="1"/>
    <col min="5" max="5" width="47.42578125" style="23" customWidth="1"/>
    <col min="6" max="6" width="12.5703125" style="23" customWidth="1"/>
    <col min="7" max="7" width="11.42578125" style="23" customWidth="1"/>
    <col min="8" max="8" width="18.5703125" style="23" customWidth="1"/>
    <col min="9" max="9" width="24.28515625" style="23" customWidth="1"/>
    <col min="10" max="10" width="21.28515625" style="22" customWidth="1"/>
    <col min="11" max="11" width="24" style="23" customWidth="1"/>
    <col min="12" max="12" width="17" style="22" customWidth="1"/>
    <col min="13" max="13" width="19.42578125" style="22" customWidth="1"/>
    <col min="14" max="14" width="35.28515625" style="22" customWidth="1"/>
    <col min="15" max="15" width="17.42578125" style="22" customWidth="1"/>
    <col min="16" max="19" width="15.7109375" style="22" customWidth="1"/>
    <col min="20" max="20" width="18.140625" style="22" customWidth="1"/>
    <col min="21" max="21" width="13.42578125" style="22" customWidth="1"/>
    <col min="22" max="22" width="17.42578125" style="22" customWidth="1"/>
    <col min="23" max="23" width="20.7109375" style="22" customWidth="1"/>
    <col min="24" max="24" width="22.140625" style="22" customWidth="1"/>
    <col min="25" max="25" width="43.140625" style="22" customWidth="1"/>
    <col min="26" max="26" width="46.28515625" style="23" customWidth="1"/>
    <col min="27" max="27" width="23.140625" style="23" customWidth="1"/>
    <col min="28" max="16384" width="11.42578125" style="23"/>
  </cols>
  <sheetData>
    <row r="1" spans="1:26" s="13" customFormat="1" ht="30" customHeight="1" thickBot="1">
      <c r="A1" s="184"/>
      <c r="B1" s="193" t="s">
        <v>107</v>
      </c>
      <c r="C1" s="194"/>
      <c r="D1" s="194"/>
      <c r="E1" s="194"/>
      <c r="F1" s="194"/>
      <c r="G1" s="194"/>
      <c r="H1" s="194"/>
      <c r="I1" s="194"/>
      <c r="J1" s="194"/>
      <c r="K1" s="194"/>
      <c r="L1" s="194"/>
      <c r="M1" s="194"/>
      <c r="N1" s="194"/>
      <c r="O1" s="194"/>
      <c r="P1" s="194"/>
      <c r="Q1" s="194"/>
      <c r="R1" s="194"/>
      <c r="S1" s="194"/>
      <c r="T1" s="194"/>
      <c r="U1" s="194"/>
      <c r="V1" s="195"/>
      <c r="W1" s="111" t="s">
        <v>108</v>
      </c>
      <c r="X1" s="206"/>
      <c r="Y1" s="206"/>
      <c r="Z1" s="112"/>
    </row>
    <row r="2" spans="1:26" s="13" customFormat="1" ht="20.25" customHeight="1" thickBot="1">
      <c r="A2" s="185"/>
      <c r="B2" s="98" t="s">
        <v>109</v>
      </c>
      <c r="C2" s="99"/>
      <c r="D2" s="99"/>
      <c r="E2" s="99"/>
      <c r="F2" s="99"/>
      <c r="G2" s="99"/>
      <c r="H2" s="99"/>
      <c r="I2" s="99"/>
      <c r="J2" s="99"/>
      <c r="K2" s="99"/>
      <c r="L2" s="99"/>
      <c r="M2" s="99"/>
      <c r="N2" s="99"/>
      <c r="O2" s="99"/>
      <c r="P2" s="99"/>
      <c r="Q2" s="99"/>
      <c r="R2" s="99"/>
      <c r="S2" s="99"/>
      <c r="T2" s="99"/>
      <c r="U2" s="99"/>
      <c r="V2" s="100"/>
      <c r="W2" s="207" t="s">
        <v>110</v>
      </c>
      <c r="X2" s="208"/>
      <c r="Y2" s="208"/>
      <c r="Z2" s="209"/>
    </row>
    <row r="3" spans="1:26" s="13" customFormat="1" ht="30" customHeight="1" thickBot="1">
      <c r="A3" s="186"/>
      <c r="B3" s="98" t="s">
        <v>111</v>
      </c>
      <c r="C3" s="99"/>
      <c r="D3" s="99"/>
      <c r="E3" s="99"/>
      <c r="F3" s="99"/>
      <c r="G3" s="99"/>
      <c r="H3" s="99"/>
      <c r="I3" s="99"/>
      <c r="J3" s="99"/>
      <c r="K3" s="99"/>
      <c r="L3" s="99"/>
      <c r="M3" s="99"/>
      <c r="N3" s="99"/>
      <c r="O3" s="99"/>
      <c r="P3" s="99"/>
      <c r="Q3" s="99"/>
      <c r="R3" s="99"/>
      <c r="S3" s="99"/>
      <c r="T3" s="99"/>
      <c r="U3" s="99"/>
      <c r="V3" s="100"/>
      <c r="W3" s="207" t="s">
        <v>112</v>
      </c>
      <c r="X3" s="208"/>
      <c r="Y3" s="208"/>
      <c r="Z3" s="209"/>
    </row>
    <row r="4" spans="1:26" s="14" customFormat="1" ht="30" customHeight="1" thickTop="1" thickBot="1">
      <c r="A4" s="51" t="s">
        <v>167</v>
      </c>
      <c r="B4" s="201" t="s">
        <v>168</v>
      </c>
      <c r="C4" s="188"/>
      <c r="D4" s="188"/>
      <c r="E4" s="188"/>
      <c r="F4" s="188"/>
      <c r="G4" s="188"/>
      <c r="H4" s="188"/>
      <c r="I4" s="199"/>
      <c r="J4" s="187" t="s">
        <v>169</v>
      </c>
      <c r="K4" s="188"/>
      <c r="L4" s="188"/>
      <c r="M4" s="188"/>
      <c r="N4" s="196" t="s">
        <v>170</v>
      </c>
      <c r="O4" s="187" t="s">
        <v>171</v>
      </c>
      <c r="P4" s="188"/>
      <c r="Q4" s="188"/>
      <c r="R4" s="188"/>
      <c r="S4" s="188"/>
      <c r="T4" s="188"/>
      <c r="U4" s="188"/>
      <c r="V4" s="199"/>
      <c r="W4" s="203" t="s">
        <v>172</v>
      </c>
      <c r="X4" s="187" t="s">
        <v>173</v>
      </c>
      <c r="Y4" s="188"/>
      <c r="Z4" s="188"/>
    </row>
    <row r="5" spans="1:26" s="14" customFormat="1" ht="18" customHeight="1" thickTop="1" thickBot="1">
      <c r="A5" s="52">
        <v>45566</v>
      </c>
      <c r="B5" s="202"/>
      <c r="C5" s="190"/>
      <c r="D5" s="190"/>
      <c r="E5" s="190"/>
      <c r="F5" s="190"/>
      <c r="G5" s="190"/>
      <c r="H5" s="190"/>
      <c r="I5" s="200"/>
      <c r="J5" s="189"/>
      <c r="K5" s="190"/>
      <c r="L5" s="190"/>
      <c r="M5" s="190"/>
      <c r="N5" s="197"/>
      <c r="O5" s="189"/>
      <c r="P5" s="190"/>
      <c r="Q5" s="190"/>
      <c r="R5" s="190"/>
      <c r="S5" s="190"/>
      <c r="T5" s="190"/>
      <c r="U5" s="190"/>
      <c r="V5" s="200"/>
      <c r="W5" s="204"/>
      <c r="X5" s="189"/>
      <c r="Y5" s="190"/>
      <c r="Z5" s="190"/>
    </row>
    <row r="6" spans="1:26" s="38" customFormat="1" ht="37.9" customHeight="1" thickBot="1">
      <c r="A6" s="53" t="s">
        <v>174</v>
      </c>
      <c r="B6" s="53" t="s">
        <v>175</v>
      </c>
      <c r="C6" s="53" t="s">
        <v>0</v>
      </c>
      <c r="D6" s="54" t="s">
        <v>176</v>
      </c>
      <c r="E6" s="55" t="s">
        <v>177</v>
      </c>
      <c r="F6" s="53" t="s">
        <v>178</v>
      </c>
      <c r="G6" s="53" t="s">
        <v>179</v>
      </c>
      <c r="H6" s="53" t="s">
        <v>4</v>
      </c>
      <c r="I6" s="56" t="s">
        <v>180</v>
      </c>
      <c r="J6" s="55" t="s">
        <v>181</v>
      </c>
      <c r="K6" s="53" t="s">
        <v>182</v>
      </c>
      <c r="L6" s="53" t="s">
        <v>15</v>
      </c>
      <c r="M6" s="53" t="s">
        <v>183</v>
      </c>
      <c r="N6" s="198"/>
      <c r="O6" s="53" t="s">
        <v>17</v>
      </c>
      <c r="P6" s="53" t="s">
        <v>19</v>
      </c>
      <c r="Q6" s="53" t="s">
        <v>184</v>
      </c>
      <c r="R6" s="53" t="s">
        <v>23</v>
      </c>
      <c r="S6" s="53" t="s">
        <v>24</v>
      </c>
      <c r="T6" s="53" t="s">
        <v>185</v>
      </c>
      <c r="U6" s="191" t="s">
        <v>186</v>
      </c>
      <c r="V6" s="192"/>
      <c r="W6" s="205"/>
      <c r="X6" s="53" t="s">
        <v>187</v>
      </c>
      <c r="Y6" s="56" t="s">
        <v>188</v>
      </c>
      <c r="Z6" s="56" t="s">
        <v>189</v>
      </c>
    </row>
    <row r="7" spans="1:26" s="16" customFormat="1" ht="30" customHeight="1">
      <c r="A7" s="216" t="s">
        <v>190</v>
      </c>
      <c r="B7" s="214" t="s">
        <v>191</v>
      </c>
      <c r="C7" s="84" t="s">
        <v>29</v>
      </c>
      <c r="D7" s="218" t="s">
        <v>192</v>
      </c>
      <c r="E7" s="218" t="s">
        <v>193</v>
      </c>
      <c r="F7" s="219" t="s">
        <v>2</v>
      </c>
      <c r="G7" s="219" t="s">
        <v>86</v>
      </c>
      <c r="H7" s="219" t="s">
        <v>33</v>
      </c>
      <c r="I7" s="220" t="s">
        <v>194</v>
      </c>
      <c r="J7" s="87" t="s">
        <v>5</v>
      </c>
      <c r="K7" s="88" t="s">
        <v>58</v>
      </c>
      <c r="L7" s="85" t="s">
        <v>44</v>
      </c>
      <c r="M7" s="86" t="s">
        <v>45</v>
      </c>
      <c r="N7" s="89" t="s">
        <v>195</v>
      </c>
      <c r="O7" s="47">
        <v>1</v>
      </c>
      <c r="P7" s="47">
        <v>5</v>
      </c>
      <c r="Q7" s="47">
        <v>5</v>
      </c>
      <c r="R7" s="47">
        <v>5</v>
      </c>
      <c r="S7" s="47">
        <v>5</v>
      </c>
      <c r="T7" s="47">
        <v>10</v>
      </c>
      <c r="U7" s="47">
        <f>O7*P7*Q7*R7*S7*T7</f>
        <v>6250</v>
      </c>
      <c r="V7" s="47" t="str">
        <f>IF(U7&lt;=25000,"BAJA",IF(U7&lt;=125000,"MODERADA",IF(U7&gt;125000,"ALTA","")))</f>
        <v>BAJA</v>
      </c>
      <c r="W7" s="47" t="s">
        <v>52</v>
      </c>
      <c r="X7" s="47" t="str">
        <f>IFERROR(IF(W7="","",IF(W7="Significativo","Si",IF(W7="No significativo","No",""))),"")</f>
        <v>No</v>
      </c>
      <c r="Y7" s="48"/>
      <c r="Z7" s="49"/>
    </row>
    <row r="8" spans="1:26" s="16" customFormat="1" ht="30" customHeight="1">
      <c r="A8" s="216"/>
      <c r="B8" s="214"/>
      <c r="C8" s="84" t="s">
        <v>29</v>
      </c>
      <c r="D8" s="214"/>
      <c r="E8" s="214"/>
      <c r="F8" s="210"/>
      <c r="G8" s="210"/>
      <c r="H8" s="210"/>
      <c r="I8" s="220"/>
      <c r="J8" s="87" t="s">
        <v>7</v>
      </c>
      <c r="K8" s="18" t="s">
        <v>36</v>
      </c>
      <c r="L8" s="85" t="s">
        <v>44</v>
      </c>
      <c r="M8" s="86" t="s">
        <v>63</v>
      </c>
      <c r="N8" s="89" t="s">
        <v>195</v>
      </c>
      <c r="O8" s="47">
        <v>1</v>
      </c>
      <c r="P8" s="47">
        <v>10</v>
      </c>
      <c r="Q8" s="47">
        <v>10</v>
      </c>
      <c r="R8" s="47">
        <v>10</v>
      </c>
      <c r="S8" s="47">
        <v>5</v>
      </c>
      <c r="T8" s="47">
        <v>10</v>
      </c>
      <c r="U8" s="47">
        <f t="shared" ref="U8:U50" si="0">O8*P8*Q8*R8*S8*T8</f>
        <v>50000</v>
      </c>
      <c r="V8" s="47" t="str">
        <f t="shared" ref="V8:V50" si="1">IF(U8&lt;=25000,"BAJA",IF(U8&lt;=125000,"MODERADA",IF(U8&gt;125000,"ALTA","")))</f>
        <v>MODERADA</v>
      </c>
      <c r="W8" s="47" t="s">
        <v>52</v>
      </c>
      <c r="X8" s="47" t="str">
        <f t="shared" ref="X8:X50" si="2">IFERROR(IF(W8="","",IF(W8="Significativo","Si",IF(W8="No significativo","No",""))),"")</f>
        <v>No</v>
      </c>
      <c r="Y8" s="90"/>
      <c r="Z8" s="49"/>
    </row>
    <row r="9" spans="1:26" s="16" customFormat="1" ht="30" customHeight="1">
      <c r="A9" s="216"/>
      <c r="B9" s="214"/>
      <c r="C9" s="84" t="s">
        <v>29</v>
      </c>
      <c r="D9" s="214"/>
      <c r="E9" s="214"/>
      <c r="F9" s="210"/>
      <c r="G9" s="210"/>
      <c r="H9" s="210"/>
      <c r="I9" s="220"/>
      <c r="J9" s="87" t="s">
        <v>10</v>
      </c>
      <c r="K9" s="18" t="s">
        <v>39</v>
      </c>
      <c r="L9" s="85" t="s">
        <v>44</v>
      </c>
      <c r="M9" s="86" t="s">
        <v>78</v>
      </c>
      <c r="N9" s="89" t="s">
        <v>195</v>
      </c>
      <c r="O9" s="47">
        <v>5</v>
      </c>
      <c r="P9" s="47">
        <v>5</v>
      </c>
      <c r="Q9" s="47">
        <v>1</v>
      </c>
      <c r="R9" s="47">
        <v>1</v>
      </c>
      <c r="S9" s="47">
        <v>1</v>
      </c>
      <c r="T9" s="47">
        <v>10</v>
      </c>
      <c r="U9" s="47">
        <f t="shared" si="0"/>
        <v>250</v>
      </c>
      <c r="V9" s="47" t="str">
        <f t="shared" si="1"/>
        <v>BAJA</v>
      </c>
      <c r="W9" s="47" t="s">
        <v>52</v>
      </c>
      <c r="X9" s="47" t="str">
        <f t="shared" si="2"/>
        <v>No</v>
      </c>
      <c r="Y9" s="48"/>
      <c r="Z9" s="49"/>
    </row>
    <row r="10" spans="1:26" s="16" customFormat="1" ht="30" customHeight="1">
      <c r="A10" s="216"/>
      <c r="B10" s="214"/>
      <c r="C10" s="84" t="s">
        <v>29</v>
      </c>
      <c r="D10" s="214"/>
      <c r="E10" s="214"/>
      <c r="F10" s="210"/>
      <c r="G10" s="210"/>
      <c r="H10" s="210"/>
      <c r="I10" s="220"/>
      <c r="J10" s="17" t="s">
        <v>10</v>
      </c>
      <c r="K10" s="18" t="s">
        <v>89</v>
      </c>
      <c r="L10" s="19" t="s">
        <v>44</v>
      </c>
      <c r="M10" s="21" t="s">
        <v>78</v>
      </c>
      <c r="N10" s="89" t="s">
        <v>195</v>
      </c>
      <c r="O10" s="47">
        <v>5</v>
      </c>
      <c r="P10" s="47">
        <v>5</v>
      </c>
      <c r="Q10" s="47">
        <v>5</v>
      </c>
      <c r="R10" s="47">
        <v>5</v>
      </c>
      <c r="S10" s="47">
        <v>5</v>
      </c>
      <c r="T10" s="47">
        <v>10</v>
      </c>
      <c r="U10" s="47">
        <f t="shared" si="0"/>
        <v>31250</v>
      </c>
      <c r="V10" s="47" t="str">
        <f t="shared" si="1"/>
        <v>MODERADA</v>
      </c>
      <c r="W10" s="47" t="s">
        <v>52</v>
      </c>
      <c r="X10" s="47" t="str">
        <f t="shared" si="2"/>
        <v>No</v>
      </c>
      <c r="Y10" s="48"/>
      <c r="Z10" s="50"/>
    </row>
    <row r="11" spans="1:26" s="16" customFormat="1" ht="30" customHeight="1">
      <c r="A11" s="216"/>
      <c r="B11" s="214"/>
      <c r="C11" s="84" t="s">
        <v>29</v>
      </c>
      <c r="D11" s="214"/>
      <c r="E11" s="214"/>
      <c r="F11" s="210"/>
      <c r="G11" s="210"/>
      <c r="H11" s="210"/>
      <c r="I11" s="220"/>
      <c r="J11" s="17" t="s">
        <v>10</v>
      </c>
      <c r="K11" s="18" t="s">
        <v>95</v>
      </c>
      <c r="L11" s="19" t="s">
        <v>44</v>
      </c>
      <c r="M11" s="21" t="s">
        <v>78</v>
      </c>
      <c r="N11" s="89" t="s">
        <v>195</v>
      </c>
      <c r="O11" s="47">
        <v>5</v>
      </c>
      <c r="P11" s="47">
        <v>5</v>
      </c>
      <c r="Q11" s="47">
        <v>10</v>
      </c>
      <c r="R11" s="47">
        <v>10</v>
      </c>
      <c r="S11" s="47">
        <v>10</v>
      </c>
      <c r="T11" s="47">
        <v>10</v>
      </c>
      <c r="U11" s="47">
        <f t="shared" ref="U11:U13" si="3">O11*P11*Q11*R11*S11*T11</f>
        <v>250000</v>
      </c>
      <c r="V11" s="47" t="str">
        <f t="shared" ref="V11:V13" si="4">IF(U11&lt;=25000,"BAJA",IF(U11&lt;=125000,"MODERADA",IF(U11&gt;125000,"ALTA","")))</f>
        <v>ALTA</v>
      </c>
      <c r="W11" s="47" t="s">
        <v>70</v>
      </c>
      <c r="X11" s="47" t="str">
        <f t="shared" ref="X11:X13" si="5">IFERROR(IF(W11="","",IF(W11="Significativo","Si",IF(W11="No significativo","No",""))),"")</f>
        <v>Si</v>
      </c>
      <c r="Y11" s="90" t="s">
        <v>196</v>
      </c>
      <c r="Z11" s="50"/>
    </row>
    <row r="12" spans="1:26" s="16" customFormat="1" ht="30" customHeight="1">
      <c r="A12" s="216"/>
      <c r="B12" s="214"/>
      <c r="C12" s="84" t="s">
        <v>29</v>
      </c>
      <c r="D12" s="214"/>
      <c r="E12" s="214"/>
      <c r="F12" s="210"/>
      <c r="G12" s="210"/>
      <c r="H12" s="210"/>
      <c r="I12" s="220"/>
      <c r="J12" s="17" t="s">
        <v>11</v>
      </c>
      <c r="K12" s="18" t="s">
        <v>40</v>
      </c>
      <c r="L12" s="19" t="s">
        <v>44</v>
      </c>
      <c r="M12" s="21" t="s">
        <v>90</v>
      </c>
      <c r="N12" s="89" t="s">
        <v>195</v>
      </c>
      <c r="O12" s="47">
        <v>1</v>
      </c>
      <c r="P12" s="47">
        <v>1</v>
      </c>
      <c r="Q12" s="47">
        <v>1</v>
      </c>
      <c r="R12" s="47">
        <v>5</v>
      </c>
      <c r="S12" s="47">
        <v>5</v>
      </c>
      <c r="T12" s="47">
        <v>10</v>
      </c>
      <c r="U12" s="47">
        <f t="shared" si="3"/>
        <v>250</v>
      </c>
      <c r="V12" s="47" t="str">
        <f t="shared" si="4"/>
        <v>BAJA</v>
      </c>
      <c r="W12" s="47" t="s">
        <v>52</v>
      </c>
      <c r="X12" s="47" t="str">
        <f t="shared" si="5"/>
        <v>No</v>
      </c>
      <c r="Y12" s="48"/>
      <c r="Z12" s="50"/>
    </row>
    <row r="13" spans="1:26" s="16" customFormat="1" ht="30" customHeight="1">
      <c r="A13" s="216"/>
      <c r="B13" s="214"/>
      <c r="C13" s="84" t="s">
        <v>29</v>
      </c>
      <c r="D13" s="214"/>
      <c r="E13" s="214"/>
      <c r="F13" s="210"/>
      <c r="G13" s="210"/>
      <c r="H13" s="210"/>
      <c r="I13" s="220"/>
      <c r="J13" s="17" t="s">
        <v>12</v>
      </c>
      <c r="K13" s="18" t="s">
        <v>41</v>
      </c>
      <c r="L13" s="19" t="s">
        <v>62</v>
      </c>
      <c r="M13" s="21" t="s">
        <v>96</v>
      </c>
      <c r="N13" s="89" t="s">
        <v>197</v>
      </c>
      <c r="O13" s="47">
        <v>5</v>
      </c>
      <c r="P13" s="47">
        <v>5</v>
      </c>
      <c r="Q13" s="47">
        <v>10</v>
      </c>
      <c r="R13" s="47">
        <v>10</v>
      </c>
      <c r="S13" s="47">
        <v>10</v>
      </c>
      <c r="T13" s="47">
        <v>1</v>
      </c>
      <c r="U13" s="47">
        <f t="shared" si="3"/>
        <v>25000</v>
      </c>
      <c r="V13" s="47" t="str">
        <f t="shared" si="4"/>
        <v>BAJA</v>
      </c>
      <c r="W13" s="47" t="s">
        <v>52</v>
      </c>
      <c r="X13" s="47" t="str">
        <f t="shared" si="5"/>
        <v>No</v>
      </c>
      <c r="Y13" s="48"/>
      <c r="Z13" s="50"/>
    </row>
    <row r="14" spans="1:26" s="16" customFormat="1" ht="30" customHeight="1">
      <c r="A14" s="217"/>
      <c r="B14" s="215"/>
      <c r="C14" s="84" t="s">
        <v>29</v>
      </c>
      <c r="D14" s="215"/>
      <c r="E14" s="215"/>
      <c r="F14" s="210"/>
      <c r="G14" s="210"/>
      <c r="H14" s="210"/>
      <c r="I14" s="221"/>
      <c r="J14" s="17" t="s">
        <v>14</v>
      </c>
      <c r="K14" s="18" t="s">
        <v>43</v>
      </c>
      <c r="L14" s="19" t="s">
        <v>44</v>
      </c>
      <c r="M14" s="21" t="s">
        <v>102</v>
      </c>
      <c r="N14" s="89" t="s">
        <v>195</v>
      </c>
      <c r="O14" s="47">
        <v>5</v>
      </c>
      <c r="P14" s="47">
        <v>10</v>
      </c>
      <c r="Q14" s="47">
        <v>10</v>
      </c>
      <c r="R14" s="47">
        <v>5</v>
      </c>
      <c r="S14" s="47">
        <v>10</v>
      </c>
      <c r="T14" s="47">
        <v>10</v>
      </c>
      <c r="U14" s="47">
        <f t="shared" si="0"/>
        <v>250000</v>
      </c>
      <c r="V14" s="47" t="str">
        <f t="shared" si="1"/>
        <v>ALTA</v>
      </c>
      <c r="W14" s="47" t="s">
        <v>70</v>
      </c>
      <c r="X14" s="47" t="str">
        <f t="shared" si="2"/>
        <v>Si</v>
      </c>
      <c r="Y14" s="90" t="s">
        <v>198</v>
      </c>
      <c r="Z14" s="50"/>
    </row>
    <row r="15" spans="1:26" s="16" customFormat="1" ht="30" customHeight="1">
      <c r="A15" s="213" t="s">
        <v>199</v>
      </c>
      <c r="B15" s="210" t="s">
        <v>200</v>
      </c>
      <c r="C15" s="83" t="s">
        <v>201</v>
      </c>
      <c r="D15" s="212" t="s">
        <v>202</v>
      </c>
      <c r="E15" s="212" t="s">
        <v>203</v>
      </c>
      <c r="F15" s="210" t="s">
        <v>2</v>
      </c>
      <c r="G15" s="210" t="s">
        <v>86</v>
      </c>
      <c r="H15" s="210" t="s">
        <v>33</v>
      </c>
      <c r="I15" s="211" t="s">
        <v>194</v>
      </c>
      <c r="J15" s="17" t="s">
        <v>5</v>
      </c>
      <c r="K15" s="18" t="s">
        <v>58</v>
      </c>
      <c r="L15" s="19" t="s">
        <v>44</v>
      </c>
      <c r="M15" s="21" t="s">
        <v>45</v>
      </c>
      <c r="N15" s="89" t="s">
        <v>195</v>
      </c>
      <c r="O15" s="47">
        <v>1</v>
      </c>
      <c r="P15" s="47">
        <v>1</v>
      </c>
      <c r="Q15" s="47">
        <v>5</v>
      </c>
      <c r="R15" s="47">
        <v>5</v>
      </c>
      <c r="S15" s="47">
        <v>5</v>
      </c>
      <c r="T15" s="47">
        <v>10</v>
      </c>
      <c r="U15" s="47">
        <f t="shared" si="0"/>
        <v>1250</v>
      </c>
      <c r="V15" s="47" t="str">
        <f t="shared" si="1"/>
        <v>BAJA</v>
      </c>
      <c r="W15" s="47" t="s">
        <v>52</v>
      </c>
      <c r="X15" s="47" t="str">
        <f t="shared" si="2"/>
        <v>No</v>
      </c>
      <c r="Y15" s="45"/>
      <c r="Z15" s="20"/>
    </row>
    <row r="16" spans="1:26" s="16" customFormat="1" ht="30" customHeight="1">
      <c r="A16" s="213"/>
      <c r="B16" s="210"/>
      <c r="C16" s="83" t="s">
        <v>201</v>
      </c>
      <c r="D16" s="212"/>
      <c r="E16" s="212"/>
      <c r="F16" s="210"/>
      <c r="G16" s="210"/>
      <c r="H16" s="210"/>
      <c r="I16" s="211"/>
      <c r="J16" s="17" t="s">
        <v>5</v>
      </c>
      <c r="K16" s="18" t="s">
        <v>88</v>
      </c>
      <c r="L16" s="19" t="s">
        <v>44</v>
      </c>
      <c r="M16" s="21" t="s">
        <v>45</v>
      </c>
      <c r="N16" s="89" t="s">
        <v>195</v>
      </c>
      <c r="O16" s="47">
        <v>5</v>
      </c>
      <c r="P16" s="47">
        <v>1</v>
      </c>
      <c r="Q16" s="47">
        <v>1</v>
      </c>
      <c r="R16" s="47">
        <v>1</v>
      </c>
      <c r="S16" s="47">
        <v>1</v>
      </c>
      <c r="T16" s="47">
        <v>10</v>
      </c>
      <c r="U16" s="47">
        <f t="shared" si="0"/>
        <v>50</v>
      </c>
      <c r="V16" s="47" t="str">
        <f t="shared" si="1"/>
        <v>BAJA</v>
      </c>
      <c r="W16" s="47" t="s">
        <v>52</v>
      </c>
      <c r="X16" s="47" t="str">
        <f t="shared" si="2"/>
        <v>No</v>
      </c>
      <c r="Y16" s="45"/>
      <c r="Z16" s="20"/>
    </row>
    <row r="17" spans="1:26" s="16" customFormat="1" ht="30" customHeight="1">
      <c r="A17" s="213"/>
      <c r="B17" s="210"/>
      <c r="C17" s="83" t="s">
        <v>201</v>
      </c>
      <c r="D17" s="212"/>
      <c r="E17" s="212"/>
      <c r="F17" s="210"/>
      <c r="G17" s="210"/>
      <c r="H17" s="210"/>
      <c r="I17" s="211"/>
      <c r="J17" s="17" t="s">
        <v>6</v>
      </c>
      <c r="K17" s="18" t="s">
        <v>35</v>
      </c>
      <c r="L17" s="19" t="s">
        <v>44</v>
      </c>
      <c r="M17" s="21" t="s">
        <v>63</v>
      </c>
      <c r="N17" s="89" t="s">
        <v>195</v>
      </c>
      <c r="O17" s="47">
        <v>1</v>
      </c>
      <c r="P17" s="47">
        <v>10</v>
      </c>
      <c r="Q17" s="47">
        <v>10</v>
      </c>
      <c r="R17" s="47">
        <v>10</v>
      </c>
      <c r="S17" s="47">
        <v>10</v>
      </c>
      <c r="T17" s="47">
        <v>10</v>
      </c>
      <c r="U17" s="47">
        <f t="shared" si="0"/>
        <v>100000</v>
      </c>
      <c r="V17" s="47" t="str">
        <f t="shared" si="1"/>
        <v>MODERADA</v>
      </c>
      <c r="W17" s="47" t="s">
        <v>52</v>
      </c>
      <c r="X17" s="47" t="str">
        <f t="shared" si="2"/>
        <v>No</v>
      </c>
      <c r="Y17" s="90"/>
      <c r="Z17" s="39"/>
    </row>
    <row r="18" spans="1:26" s="16" customFormat="1" ht="30" customHeight="1">
      <c r="A18" s="213"/>
      <c r="B18" s="210"/>
      <c r="C18" s="83" t="s">
        <v>201</v>
      </c>
      <c r="D18" s="212"/>
      <c r="E18" s="212"/>
      <c r="F18" s="210"/>
      <c r="G18" s="210"/>
      <c r="H18" s="210"/>
      <c r="I18" s="211"/>
      <c r="J18" s="17" t="s">
        <v>7</v>
      </c>
      <c r="K18" s="18" t="s">
        <v>36</v>
      </c>
      <c r="L18" s="19" t="s">
        <v>44</v>
      </c>
      <c r="M18" s="21" t="s">
        <v>63</v>
      </c>
      <c r="N18" s="89" t="s">
        <v>195</v>
      </c>
      <c r="O18" s="47">
        <v>5</v>
      </c>
      <c r="P18" s="47">
        <v>10</v>
      </c>
      <c r="Q18" s="47">
        <v>5</v>
      </c>
      <c r="R18" s="47">
        <v>10</v>
      </c>
      <c r="S18" s="47">
        <v>5</v>
      </c>
      <c r="T18" s="47">
        <v>10</v>
      </c>
      <c r="U18" s="47">
        <f t="shared" si="0"/>
        <v>125000</v>
      </c>
      <c r="V18" s="47" t="str">
        <f t="shared" si="1"/>
        <v>MODERADA</v>
      </c>
      <c r="W18" s="47" t="s">
        <v>52</v>
      </c>
      <c r="X18" s="47" t="str">
        <f t="shared" si="2"/>
        <v>No</v>
      </c>
      <c r="Y18" s="90"/>
      <c r="Z18" s="20"/>
    </row>
    <row r="19" spans="1:26" s="16" customFormat="1" ht="30" customHeight="1">
      <c r="A19" s="213"/>
      <c r="B19" s="210"/>
      <c r="C19" s="83" t="s">
        <v>201</v>
      </c>
      <c r="D19" s="212"/>
      <c r="E19" s="212"/>
      <c r="F19" s="210"/>
      <c r="G19" s="210"/>
      <c r="H19" s="210"/>
      <c r="I19" s="211"/>
      <c r="J19" s="17" t="s">
        <v>9</v>
      </c>
      <c r="K19" s="18" t="s">
        <v>38</v>
      </c>
      <c r="L19" s="19" t="s">
        <v>44</v>
      </c>
      <c r="M19" s="21" t="s">
        <v>78</v>
      </c>
      <c r="N19" s="89" t="s">
        <v>195</v>
      </c>
      <c r="O19" s="47">
        <v>1</v>
      </c>
      <c r="P19" s="47">
        <v>1</v>
      </c>
      <c r="Q19" s="47">
        <v>1</v>
      </c>
      <c r="R19" s="47">
        <v>1</v>
      </c>
      <c r="S19" s="47">
        <v>5</v>
      </c>
      <c r="T19" s="47">
        <v>10</v>
      </c>
      <c r="U19" s="47">
        <f t="shared" si="0"/>
        <v>50</v>
      </c>
      <c r="V19" s="47" t="str">
        <f t="shared" si="1"/>
        <v>BAJA</v>
      </c>
      <c r="W19" s="47" t="s">
        <v>52</v>
      </c>
      <c r="X19" s="47" t="str">
        <f t="shared" si="2"/>
        <v>No</v>
      </c>
      <c r="Y19" s="45"/>
      <c r="Z19" s="20"/>
    </row>
    <row r="20" spans="1:26" s="16" customFormat="1" ht="30" customHeight="1">
      <c r="A20" s="213"/>
      <c r="B20" s="210"/>
      <c r="C20" s="83" t="s">
        <v>201</v>
      </c>
      <c r="D20" s="212"/>
      <c r="E20" s="212"/>
      <c r="F20" s="210"/>
      <c r="G20" s="210"/>
      <c r="H20" s="210"/>
      <c r="I20" s="211"/>
      <c r="J20" s="17" t="s">
        <v>10</v>
      </c>
      <c r="K20" s="18" t="s">
        <v>39</v>
      </c>
      <c r="L20" s="19" t="s">
        <v>44</v>
      </c>
      <c r="M20" s="21" t="s">
        <v>78</v>
      </c>
      <c r="N20" s="89" t="s">
        <v>195</v>
      </c>
      <c r="O20" s="47">
        <v>1</v>
      </c>
      <c r="P20" s="47">
        <v>5</v>
      </c>
      <c r="Q20" s="47">
        <v>1</v>
      </c>
      <c r="R20" s="47">
        <v>1</v>
      </c>
      <c r="S20" s="47">
        <v>1</v>
      </c>
      <c r="T20" s="47">
        <v>10</v>
      </c>
      <c r="U20" s="47">
        <f t="shared" si="0"/>
        <v>50</v>
      </c>
      <c r="V20" s="47" t="str">
        <f t="shared" si="1"/>
        <v>BAJA</v>
      </c>
      <c r="W20" s="47" t="s">
        <v>52</v>
      </c>
      <c r="X20" s="47" t="str">
        <f t="shared" si="2"/>
        <v>No</v>
      </c>
      <c r="Y20" s="45"/>
      <c r="Z20" s="15"/>
    </row>
    <row r="21" spans="1:26" s="16" customFormat="1" ht="30" customHeight="1">
      <c r="A21" s="213"/>
      <c r="B21" s="210"/>
      <c r="C21" s="83" t="s">
        <v>201</v>
      </c>
      <c r="D21" s="212"/>
      <c r="E21" s="212"/>
      <c r="F21" s="210"/>
      <c r="G21" s="210"/>
      <c r="H21" s="210"/>
      <c r="I21" s="211"/>
      <c r="J21" s="17" t="s">
        <v>10</v>
      </c>
      <c r="K21" s="18" t="s">
        <v>61</v>
      </c>
      <c r="L21" s="19" t="s">
        <v>44</v>
      </c>
      <c r="M21" s="21" t="s">
        <v>78</v>
      </c>
      <c r="N21" s="89" t="s">
        <v>195</v>
      </c>
      <c r="O21" s="47">
        <v>5</v>
      </c>
      <c r="P21" s="47">
        <v>10</v>
      </c>
      <c r="Q21" s="47">
        <v>5</v>
      </c>
      <c r="R21" s="47">
        <v>10</v>
      </c>
      <c r="S21" s="47">
        <v>10</v>
      </c>
      <c r="T21" s="47">
        <v>10</v>
      </c>
      <c r="U21" s="47">
        <f t="shared" si="0"/>
        <v>250000</v>
      </c>
      <c r="V21" s="47" t="str">
        <f t="shared" si="1"/>
        <v>ALTA</v>
      </c>
      <c r="W21" s="47" t="s">
        <v>70</v>
      </c>
      <c r="X21" s="47" t="str">
        <f t="shared" si="2"/>
        <v>Si</v>
      </c>
      <c r="Y21" s="90" t="s">
        <v>204</v>
      </c>
      <c r="Z21" s="20"/>
    </row>
    <row r="22" spans="1:26" s="16" customFormat="1" ht="30" customHeight="1">
      <c r="A22" s="213"/>
      <c r="B22" s="210"/>
      <c r="C22" s="83" t="s">
        <v>201</v>
      </c>
      <c r="D22" s="212"/>
      <c r="E22" s="212"/>
      <c r="F22" s="210"/>
      <c r="G22" s="210"/>
      <c r="H22" s="210"/>
      <c r="I22" s="211"/>
      <c r="J22" s="17" t="s">
        <v>10</v>
      </c>
      <c r="K22" s="18" t="s">
        <v>89</v>
      </c>
      <c r="L22" s="19" t="s">
        <v>44</v>
      </c>
      <c r="M22" s="21" t="s">
        <v>78</v>
      </c>
      <c r="N22" s="89" t="s">
        <v>195</v>
      </c>
      <c r="O22" s="47">
        <v>5</v>
      </c>
      <c r="P22" s="47">
        <v>5</v>
      </c>
      <c r="Q22" s="47">
        <v>10</v>
      </c>
      <c r="R22" s="47">
        <v>5</v>
      </c>
      <c r="S22" s="47">
        <v>5</v>
      </c>
      <c r="T22" s="47">
        <v>10</v>
      </c>
      <c r="U22" s="47">
        <f t="shared" si="0"/>
        <v>62500</v>
      </c>
      <c r="V22" s="47" t="str">
        <f t="shared" si="1"/>
        <v>MODERADA</v>
      </c>
      <c r="W22" s="47" t="s">
        <v>52</v>
      </c>
      <c r="X22" s="47" t="str">
        <f t="shared" si="2"/>
        <v>No</v>
      </c>
      <c r="Y22" s="45"/>
      <c r="Z22" s="39"/>
    </row>
    <row r="23" spans="1:26" s="16" customFormat="1" ht="30" customHeight="1">
      <c r="A23" s="213"/>
      <c r="B23" s="210"/>
      <c r="C23" s="83" t="s">
        <v>201</v>
      </c>
      <c r="D23" s="212"/>
      <c r="E23" s="212"/>
      <c r="F23" s="210"/>
      <c r="G23" s="210"/>
      <c r="H23" s="210"/>
      <c r="I23" s="211"/>
      <c r="J23" s="17" t="s">
        <v>10</v>
      </c>
      <c r="K23" s="18" t="s">
        <v>95</v>
      </c>
      <c r="L23" s="19" t="s">
        <v>44</v>
      </c>
      <c r="M23" s="21" t="s">
        <v>78</v>
      </c>
      <c r="N23" s="89" t="s">
        <v>195</v>
      </c>
      <c r="O23" s="47">
        <v>5</v>
      </c>
      <c r="P23" s="47">
        <v>5</v>
      </c>
      <c r="Q23" s="47">
        <v>10</v>
      </c>
      <c r="R23" s="47">
        <v>10</v>
      </c>
      <c r="S23" s="47">
        <v>10</v>
      </c>
      <c r="T23" s="47">
        <v>10</v>
      </c>
      <c r="U23" s="47">
        <f t="shared" si="0"/>
        <v>250000</v>
      </c>
      <c r="V23" s="47" t="str">
        <f t="shared" si="1"/>
        <v>ALTA</v>
      </c>
      <c r="W23" s="47" t="s">
        <v>70</v>
      </c>
      <c r="X23" s="47" t="str">
        <f t="shared" si="2"/>
        <v>Si</v>
      </c>
      <c r="Y23" s="90" t="s">
        <v>205</v>
      </c>
      <c r="Z23" s="15"/>
    </row>
    <row r="24" spans="1:26" s="16" customFormat="1" ht="30" customHeight="1">
      <c r="A24" s="213"/>
      <c r="B24" s="210"/>
      <c r="C24" s="83" t="s">
        <v>201</v>
      </c>
      <c r="D24" s="212"/>
      <c r="E24" s="212"/>
      <c r="F24" s="210"/>
      <c r="G24" s="210"/>
      <c r="H24" s="210"/>
      <c r="I24" s="211"/>
      <c r="J24" s="17" t="s">
        <v>11</v>
      </c>
      <c r="K24" s="18" t="s">
        <v>40</v>
      </c>
      <c r="L24" s="19" t="s">
        <v>44</v>
      </c>
      <c r="M24" s="21" t="s">
        <v>90</v>
      </c>
      <c r="N24" s="89" t="s">
        <v>206</v>
      </c>
      <c r="O24" s="47">
        <v>5</v>
      </c>
      <c r="P24" s="47">
        <v>1</v>
      </c>
      <c r="Q24" s="47">
        <v>5</v>
      </c>
      <c r="R24" s="47">
        <v>5</v>
      </c>
      <c r="S24" s="47">
        <v>5</v>
      </c>
      <c r="T24" s="47">
        <v>10</v>
      </c>
      <c r="U24" s="47">
        <f t="shared" si="0"/>
        <v>6250</v>
      </c>
      <c r="V24" s="47" t="str">
        <f t="shared" si="1"/>
        <v>BAJA</v>
      </c>
      <c r="W24" s="47" t="s">
        <v>52</v>
      </c>
      <c r="X24" s="47" t="str">
        <f t="shared" si="2"/>
        <v>No</v>
      </c>
      <c r="Y24" s="46"/>
      <c r="Z24" s="10"/>
    </row>
    <row r="25" spans="1:26" s="16" customFormat="1" ht="30" customHeight="1">
      <c r="A25" s="213"/>
      <c r="B25" s="210"/>
      <c r="C25" s="83" t="s">
        <v>201</v>
      </c>
      <c r="D25" s="212"/>
      <c r="E25" s="212"/>
      <c r="F25" s="210"/>
      <c r="G25" s="210"/>
      <c r="H25" s="210"/>
      <c r="I25" s="211"/>
      <c r="J25" s="17" t="s">
        <v>12</v>
      </c>
      <c r="K25" s="18" t="s">
        <v>41</v>
      </c>
      <c r="L25" s="19" t="s">
        <v>62</v>
      </c>
      <c r="M25" s="21" t="s">
        <v>96</v>
      </c>
      <c r="N25" s="89" t="s">
        <v>197</v>
      </c>
      <c r="O25" s="47">
        <v>1</v>
      </c>
      <c r="P25" s="47">
        <v>1</v>
      </c>
      <c r="Q25" s="47">
        <v>10</v>
      </c>
      <c r="R25" s="47">
        <v>1</v>
      </c>
      <c r="S25" s="47">
        <v>5</v>
      </c>
      <c r="T25" s="47">
        <v>1</v>
      </c>
      <c r="U25" s="47">
        <f t="shared" si="0"/>
        <v>50</v>
      </c>
      <c r="V25" s="47" t="str">
        <f t="shared" si="1"/>
        <v>BAJA</v>
      </c>
      <c r="W25" s="47" t="s">
        <v>52</v>
      </c>
      <c r="X25" s="47" t="str">
        <f t="shared" si="2"/>
        <v>No</v>
      </c>
      <c r="Y25" s="45"/>
      <c r="Z25" s="20"/>
    </row>
    <row r="26" spans="1:26" s="16" customFormat="1" ht="30" customHeight="1">
      <c r="A26" s="213"/>
      <c r="B26" s="210"/>
      <c r="C26" s="83" t="s">
        <v>201</v>
      </c>
      <c r="D26" s="212"/>
      <c r="E26" s="212"/>
      <c r="F26" s="210"/>
      <c r="G26" s="210"/>
      <c r="H26" s="210"/>
      <c r="I26" s="211"/>
      <c r="J26" s="17" t="s">
        <v>14</v>
      </c>
      <c r="K26" s="18" t="s">
        <v>43</v>
      </c>
      <c r="L26" s="19" t="s">
        <v>44</v>
      </c>
      <c r="M26" s="21" t="s">
        <v>102</v>
      </c>
      <c r="N26" s="89" t="s">
        <v>195</v>
      </c>
      <c r="O26" s="47">
        <v>5</v>
      </c>
      <c r="P26" s="47">
        <v>5</v>
      </c>
      <c r="Q26" s="47">
        <v>10</v>
      </c>
      <c r="R26" s="47">
        <v>10</v>
      </c>
      <c r="S26" s="47">
        <v>10</v>
      </c>
      <c r="T26" s="47">
        <v>10</v>
      </c>
      <c r="U26" s="47">
        <f t="shared" si="0"/>
        <v>250000</v>
      </c>
      <c r="V26" s="47" t="str">
        <f t="shared" si="1"/>
        <v>ALTA</v>
      </c>
      <c r="W26" s="47" t="s">
        <v>70</v>
      </c>
      <c r="X26" s="47" t="str">
        <f t="shared" si="2"/>
        <v>Si</v>
      </c>
      <c r="Y26" s="90" t="s">
        <v>198</v>
      </c>
      <c r="Z26" s="40"/>
    </row>
    <row r="27" spans="1:26" s="16" customFormat="1" ht="30" customHeight="1">
      <c r="A27" s="213" t="s">
        <v>207</v>
      </c>
      <c r="B27" s="210" t="s">
        <v>208</v>
      </c>
      <c r="C27" s="83" t="s">
        <v>209</v>
      </c>
      <c r="D27" s="212" t="s">
        <v>210</v>
      </c>
      <c r="E27" s="212" t="s">
        <v>211</v>
      </c>
      <c r="F27" s="210" t="s">
        <v>2</v>
      </c>
      <c r="G27" s="210" t="s">
        <v>86</v>
      </c>
      <c r="H27" s="210" t="s">
        <v>33</v>
      </c>
      <c r="I27" s="211" t="s">
        <v>194</v>
      </c>
      <c r="J27" s="17" t="s">
        <v>5</v>
      </c>
      <c r="K27" s="18" t="s">
        <v>76</v>
      </c>
      <c r="L27" s="19" t="s">
        <v>44</v>
      </c>
      <c r="M27" s="21" t="s">
        <v>45</v>
      </c>
      <c r="N27" s="89" t="s">
        <v>195</v>
      </c>
      <c r="O27" s="47">
        <v>10</v>
      </c>
      <c r="P27" s="47">
        <v>5</v>
      </c>
      <c r="Q27" s="47">
        <v>5</v>
      </c>
      <c r="R27" s="47">
        <v>10</v>
      </c>
      <c r="S27" s="47">
        <v>5</v>
      </c>
      <c r="T27" s="47">
        <v>10</v>
      </c>
      <c r="U27" s="47">
        <f t="shared" si="0"/>
        <v>125000</v>
      </c>
      <c r="V27" s="47" t="str">
        <f t="shared" si="1"/>
        <v>MODERADA</v>
      </c>
      <c r="W27" s="47" t="s">
        <v>52</v>
      </c>
      <c r="X27" s="47" t="str">
        <f t="shared" si="2"/>
        <v>No</v>
      </c>
      <c r="Z27" s="20"/>
    </row>
    <row r="28" spans="1:26" s="16" customFormat="1" ht="30" customHeight="1">
      <c r="A28" s="213"/>
      <c r="B28" s="210"/>
      <c r="C28" s="83" t="s">
        <v>209</v>
      </c>
      <c r="D28" s="212"/>
      <c r="E28" s="212"/>
      <c r="F28" s="210"/>
      <c r="G28" s="210"/>
      <c r="H28" s="210"/>
      <c r="I28" s="211"/>
      <c r="J28" s="17" t="s">
        <v>5</v>
      </c>
      <c r="K28" s="18" t="s">
        <v>58</v>
      </c>
      <c r="L28" s="19" t="s">
        <v>44</v>
      </c>
      <c r="M28" s="21" t="s">
        <v>45</v>
      </c>
      <c r="N28" s="89" t="s">
        <v>195</v>
      </c>
      <c r="O28" s="47">
        <v>10</v>
      </c>
      <c r="P28" s="47">
        <v>5</v>
      </c>
      <c r="Q28" s="47">
        <v>5</v>
      </c>
      <c r="R28" s="47">
        <v>5</v>
      </c>
      <c r="S28" s="47">
        <v>10</v>
      </c>
      <c r="T28" s="47">
        <v>10</v>
      </c>
      <c r="U28" s="47">
        <f t="shared" ref="U28" si="6">O28*P28*Q28*R28*S28*T28</f>
        <v>125000</v>
      </c>
      <c r="V28" s="47" t="str">
        <f t="shared" ref="V28" si="7">IF(U28&lt;=25000,"BAJA",IF(U28&lt;=125000,"MODERADA",IF(U28&gt;125000,"ALTA","")))</f>
        <v>MODERADA</v>
      </c>
      <c r="W28" s="47" t="s">
        <v>52</v>
      </c>
      <c r="X28" s="47" t="str">
        <f t="shared" si="2"/>
        <v>No</v>
      </c>
      <c r="Y28" s="45"/>
      <c r="Z28" s="20"/>
    </row>
    <row r="29" spans="1:26" s="16" customFormat="1" ht="30" customHeight="1">
      <c r="A29" s="213"/>
      <c r="B29" s="210"/>
      <c r="C29" s="83" t="s">
        <v>209</v>
      </c>
      <c r="D29" s="212"/>
      <c r="E29" s="212"/>
      <c r="F29" s="210"/>
      <c r="G29" s="210"/>
      <c r="H29" s="210"/>
      <c r="I29" s="211"/>
      <c r="J29" s="17" t="s">
        <v>5</v>
      </c>
      <c r="K29" s="18" t="s">
        <v>88</v>
      </c>
      <c r="L29" s="19" t="s">
        <v>44</v>
      </c>
      <c r="M29" s="21" t="s">
        <v>45</v>
      </c>
      <c r="N29" s="89" t="s">
        <v>195</v>
      </c>
      <c r="O29" s="47">
        <v>5</v>
      </c>
      <c r="P29" s="47">
        <v>1</v>
      </c>
      <c r="Q29" s="47">
        <v>5</v>
      </c>
      <c r="R29" s="47">
        <v>5</v>
      </c>
      <c r="S29" s="47">
        <v>5</v>
      </c>
      <c r="T29" s="47">
        <v>10</v>
      </c>
      <c r="U29" s="47">
        <f t="shared" si="0"/>
        <v>6250</v>
      </c>
      <c r="V29" s="47" t="str">
        <f t="shared" si="1"/>
        <v>BAJA</v>
      </c>
      <c r="W29" s="47" t="s">
        <v>52</v>
      </c>
      <c r="X29" s="47" t="str">
        <f t="shared" si="2"/>
        <v>No</v>
      </c>
      <c r="Y29" s="45"/>
      <c r="Z29" s="20"/>
    </row>
    <row r="30" spans="1:26" s="16" customFormat="1" ht="30" customHeight="1">
      <c r="A30" s="213"/>
      <c r="B30" s="210"/>
      <c r="C30" s="83" t="s">
        <v>209</v>
      </c>
      <c r="D30" s="212"/>
      <c r="E30" s="212"/>
      <c r="F30" s="210"/>
      <c r="G30" s="210"/>
      <c r="H30" s="210"/>
      <c r="I30" s="211"/>
      <c r="J30" s="17" t="s">
        <v>5</v>
      </c>
      <c r="K30" s="18" t="s">
        <v>94</v>
      </c>
      <c r="L30" s="19" t="s">
        <v>44</v>
      </c>
      <c r="M30" s="21" t="s">
        <v>45</v>
      </c>
      <c r="N30" s="89" t="s">
        <v>195</v>
      </c>
      <c r="O30" s="47">
        <v>5</v>
      </c>
      <c r="P30" s="47">
        <v>1</v>
      </c>
      <c r="Q30" s="47">
        <v>5</v>
      </c>
      <c r="R30" s="47">
        <v>5</v>
      </c>
      <c r="S30" s="47">
        <v>5</v>
      </c>
      <c r="T30" s="47">
        <v>10</v>
      </c>
      <c r="U30" s="47">
        <f t="shared" ref="U30" si="8">O30*P30*Q30*R30*S30*T30</f>
        <v>6250</v>
      </c>
      <c r="V30" s="47" t="str">
        <f t="shared" ref="V30" si="9">IF(U30&lt;=25000,"BAJA",IF(U30&lt;=125000,"MODERADA",IF(U30&gt;125000,"ALTA","")))</f>
        <v>BAJA</v>
      </c>
      <c r="W30" s="47" t="s">
        <v>52</v>
      </c>
      <c r="X30" s="47" t="str">
        <f t="shared" ref="X30" si="10">IFERROR(IF(W30="","",IF(W30="Significativo","Si",IF(W30="No significativo","No",""))),"")</f>
        <v>No</v>
      </c>
      <c r="Y30" s="45"/>
      <c r="Z30" s="20"/>
    </row>
    <row r="31" spans="1:26" s="16" customFormat="1" ht="30" customHeight="1">
      <c r="A31" s="213"/>
      <c r="B31" s="210"/>
      <c r="C31" s="83" t="s">
        <v>209</v>
      </c>
      <c r="D31" s="212"/>
      <c r="E31" s="212"/>
      <c r="F31" s="210"/>
      <c r="G31" s="210"/>
      <c r="H31" s="210"/>
      <c r="I31" s="211"/>
      <c r="J31" s="17" t="s">
        <v>6</v>
      </c>
      <c r="K31" s="18" t="s">
        <v>59</v>
      </c>
      <c r="L31" s="19" t="s">
        <v>44</v>
      </c>
      <c r="M31" s="21" t="s">
        <v>63</v>
      </c>
      <c r="N31" s="89" t="s">
        <v>195</v>
      </c>
      <c r="O31" s="47">
        <v>1</v>
      </c>
      <c r="P31" s="47">
        <v>10</v>
      </c>
      <c r="Q31" s="47">
        <v>10</v>
      </c>
      <c r="R31" s="47">
        <v>5</v>
      </c>
      <c r="S31" s="47">
        <v>5</v>
      </c>
      <c r="T31" s="47">
        <v>10</v>
      </c>
      <c r="U31" s="47">
        <f t="shared" si="0"/>
        <v>25000</v>
      </c>
      <c r="V31" s="47" t="str">
        <f t="shared" si="1"/>
        <v>BAJA</v>
      </c>
      <c r="W31" s="47" t="s">
        <v>52</v>
      </c>
      <c r="X31" s="47" t="str">
        <f t="shared" si="2"/>
        <v>No</v>
      </c>
      <c r="Y31" s="90"/>
      <c r="Z31" s="20"/>
    </row>
    <row r="32" spans="1:26" s="16" customFormat="1" ht="30" customHeight="1">
      <c r="A32" s="213"/>
      <c r="B32" s="210"/>
      <c r="C32" s="83" t="s">
        <v>209</v>
      </c>
      <c r="D32" s="212"/>
      <c r="E32" s="212"/>
      <c r="F32" s="210"/>
      <c r="G32" s="210"/>
      <c r="H32" s="210"/>
      <c r="I32" s="211"/>
      <c r="J32" s="17" t="s">
        <v>7</v>
      </c>
      <c r="K32" s="18" t="s">
        <v>36</v>
      </c>
      <c r="L32" s="19" t="s">
        <v>44</v>
      </c>
      <c r="M32" s="21" t="s">
        <v>63</v>
      </c>
      <c r="N32" s="89" t="s">
        <v>195</v>
      </c>
      <c r="O32" s="47">
        <v>5</v>
      </c>
      <c r="P32" s="47">
        <v>5</v>
      </c>
      <c r="Q32" s="47">
        <v>10</v>
      </c>
      <c r="R32" s="47">
        <v>5</v>
      </c>
      <c r="S32" s="47">
        <v>10</v>
      </c>
      <c r="T32" s="47">
        <v>10</v>
      </c>
      <c r="U32" s="47">
        <f t="shared" si="0"/>
        <v>125000</v>
      </c>
      <c r="V32" s="47" t="str">
        <f t="shared" si="1"/>
        <v>MODERADA</v>
      </c>
      <c r="W32" s="47" t="s">
        <v>52</v>
      </c>
      <c r="X32" s="47" t="str">
        <f t="shared" si="2"/>
        <v>No</v>
      </c>
      <c r="Y32" s="90"/>
      <c r="Z32" s="20"/>
    </row>
    <row r="33" spans="1:26" s="16" customFormat="1" ht="30" customHeight="1">
      <c r="A33" s="213"/>
      <c r="B33" s="210"/>
      <c r="C33" s="83" t="s">
        <v>209</v>
      </c>
      <c r="D33" s="212"/>
      <c r="E33" s="212"/>
      <c r="F33" s="210"/>
      <c r="G33" s="210"/>
      <c r="H33" s="210"/>
      <c r="I33" s="211"/>
      <c r="J33" s="17" t="s">
        <v>8</v>
      </c>
      <c r="K33" s="18" t="s">
        <v>37</v>
      </c>
      <c r="L33" s="19" t="s">
        <v>44</v>
      </c>
      <c r="M33" s="21" t="s">
        <v>78</v>
      </c>
      <c r="N33" s="89" t="s">
        <v>195</v>
      </c>
      <c r="O33" s="47">
        <v>10</v>
      </c>
      <c r="P33" s="47">
        <v>5</v>
      </c>
      <c r="Q33" s="47">
        <v>5</v>
      </c>
      <c r="R33" s="47">
        <v>5</v>
      </c>
      <c r="S33" s="47">
        <v>5</v>
      </c>
      <c r="T33" s="47">
        <v>10</v>
      </c>
      <c r="U33" s="47">
        <f t="shared" si="0"/>
        <v>62500</v>
      </c>
      <c r="V33" s="47" t="str">
        <f t="shared" si="1"/>
        <v>MODERADA</v>
      </c>
      <c r="W33" s="47" t="s">
        <v>52</v>
      </c>
      <c r="X33" s="47" t="str">
        <f t="shared" si="2"/>
        <v>No</v>
      </c>
      <c r="Y33" s="45"/>
      <c r="Z33" s="20"/>
    </row>
    <row r="34" spans="1:26" s="16" customFormat="1" ht="30" customHeight="1">
      <c r="A34" s="213"/>
      <c r="B34" s="210"/>
      <c r="C34" s="83" t="s">
        <v>209</v>
      </c>
      <c r="D34" s="212"/>
      <c r="E34" s="212"/>
      <c r="F34" s="210"/>
      <c r="G34" s="210"/>
      <c r="H34" s="210"/>
      <c r="I34" s="211"/>
      <c r="J34" s="17" t="s">
        <v>9</v>
      </c>
      <c r="K34" s="18" t="s">
        <v>38</v>
      </c>
      <c r="L34" s="19" t="s">
        <v>44</v>
      </c>
      <c r="M34" s="21" t="s">
        <v>78</v>
      </c>
      <c r="N34" s="89" t="s">
        <v>195</v>
      </c>
      <c r="O34" s="47">
        <v>10</v>
      </c>
      <c r="P34" s="47">
        <v>5</v>
      </c>
      <c r="Q34" s="47">
        <v>10</v>
      </c>
      <c r="R34" s="47">
        <v>5</v>
      </c>
      <c r="S34" s="47">
        <v>5</v>
      </c>
      <c r="T34" s="47">
        <v>10</v>
      </c>
      <c r="U34" s="47">
        <f t="shared" si="0"/>
        <v>125000</v>
      </c>
      <c r="V34" s="47" t="str">
        <f t="shared" si="1"/>
        <v>MODERADA</v>
      </c>
      <c r="W34" s="47" t="s">
        <v>52</v>
      </c>
      <c r="X34" s="47" t="str">
        <f t="shared" si="2"/>
        <v>No</v>
      </c>
      <c r="Y34" s="45"/>
      <c r="Z34" s="20"/>
    </row>
    <row r="35" spans="1:26" s="16" customFormat="1" ht="30" customHeight="1">
      <c r="A35" s="213"/>
      <c r="B35" s="210"/>
      <c r="C35" s="83" t="s">
        <v>209</v>
      </c>
      <c r="D35" s="212"/>
      <c r="E35" s="212"/>
      <c r="F35" s="210"/>
      <c r="G35" s="210"/>
      <c r="H35" s="210"/>
      <c r="I35" s="211"/>
      <c r="J35" s="17" t="s">
        <v>10</v>
      </c>
      <c r="K35" s="18" t="s">
        <v>39</v>
      </c>
      <c r="L35" s="19" t="s">
        <v>44</v>
      </c>
      <c r="M35" s="21" t="s">
        <v>78</v>
      </c>
      <c r="N35" s="89" t="s">
        <v>195</v>
      </c>
      <c r="O35" s="47">
        <v>5</v>
      </c>
      <c r="P35" s="47">
        <v>5</v>
      </c>
      <c r="Q35" s="47">
        <v>1</v>
      </c>
      <c r="R35" s="47">
        <v>1</v>
      </c>
      <c r="S35" s="47">
        <v>1</v>
      </c>
      <c r="T35" s="47">
        <v>10</v>
      </c>
      <c r="U35" s="47">
        <f t="shared" si="0"/>
        <v>250</v>
      </c>
      <c r="V35" s="47" t="str">
        <f t="shared" si="1"/>
        <v>BAJA</v>
      </c>
      <c r="W35" s="47" t="s">
        <v>52</v>
      </c>
      <c r="X35" s="47" t="str">
        <f t="shared" si="2"/>
        <v>No</v>
      </c>
      <c r="Y35" s="45"/>
      <c r="Z35" s="20"/>
    </row>
    <row r="36" spans="1:26" s="16" customFormat="1" ht="30" customHeight="1">
      <c r="A36" s="213"/>
      <c r="B36" s="210"/>
      <c r="C36" s="83" t="s">
        <v>209</v>
      </c>
      <c r="D36" s="212"/>
      <c r="E36" s="212"/>
      <c r="F36" s="210"/>
      <c r="G36" s="210"/>
      <c r="H36" s="210"/>
      <c r="I36" s="211"/>
      <c r="J36" s="17" t="s">
        <v>10</v>
      </c>
      <c r="K36" s="18" t="s">
        <v>61</v>
      </c>
      <c r="L36" s="19" t="s">
        <v>44</v>
      </c>
      <c r="M36" s="21" t="s">
        <v>78</v>
      </c>
      <c r="N36" s="89" t="s">
        <v>195</v>
      </c>
      <c r="O36" s="47">
        <v>10</v>
      </c>
      <c r="P36" s="47">
        <v>10</v>
      </c>
      <c r="Q36" s="47">
        <v>10</v>
      </c>
      <c r="R36" s="47">
        <v>10</v>
      </c>
      <c r="S36" s="47">
        <v>10</v>
      </c>
      <c r="T36" s="47">
        <v>10</v>
      </c>
      <c r="U36" s="47">
        <f t="shared" si="0"/>
        <v>1000000</v>
      </c>
      <c r="V36" s="47" t="str">
        <f t="shared" si="1"/>
        <v>ALTA</v>
      </c>
      <c r="W36" s="47" t="s">
        <v>70</v>
      </c>
      <c r="X36" s="47" t="str">
        <f t="shared" si="2"/>
        <v>Si</v>
      </c>
      <c r="Y36" s="90" t="s">
        <v>204</v>
      </c>
      <c r="Z36" s="15"/>
    </row>
    <row r="37" spans="1:26" s="16" customFormat="1" ht="30" customHeight="1">
      <c r="A37" s="213"/>
      <c r="B37" s="210"/>
      <c r="C37" s="83" t="s">
        <v>209</v>
      </c>
      <c r="D37" s="212"/>
      <c r="E37" s="212"/>
      <c r="F37" s="210"/>
      <c r="G37" s="210"/>
      <c r="H37" s="210"/>
      <c r="I37" s="211"/>
      <c r="J37" s="17" t="s">
        <v>10</v>
      </c>
      <c r="K37" s="18" t="s">
        <v>89</v>
      </c>
      <c r="L37" s="19" t="s">
        <v>44</v>
      </c>
      <c r="M37" s="21" t="s">
        <v>78</v>
      </c>
      <c r="N37" s="89" t="s">
        <v>195</v>
      </c>
      <c r="O37" s="47">
        <v>10</v>
      </c>
      <c r="P37" s="47">
        <v>5</v>
      </c>
      <c r="Q37" s="47">
        <v>10</v>
      </c>
      <c r="R37" s="47">
        <v>5</v>
      </c>
      <c r="S37" s="47">
        <v>5</v>
      </c>
      <c r="T37" s="47">
        <v>10</v>
      </c>
      <c r="U37" s="47">
        <f t="shared" si="0"/>
        <v>125000</v>
      </c>
      <c r="V37" s="47" t="str">
        <f t="shared" si="1"/>
        <v>MODERADA</v>
      </c>
      <c r="W37" s="47" t="s">
        <v>52</v>
      </c>
      <c r="X37" s="47" t="str">
        <f t="shared" si="2"/>
        <v>No</v>
      </c>
      <c r="Y37" s="45"/>
      <c r="Z37" s="15"/>
    </row>
    <row r="38" spans="1:26" s="16" customFormat="1" ht="30" customHeight="1">
      <c r="A38" s="213"/>
      <c r="B38" s="210"/>
      <c r="C38" s="83" t="s">
        <v>209</v>
      </c>
      <c r="D38" s="212"/>
      <c r="E38" s="212"/>
      <c r="F38" s="210"/>
      <c r="G38" s="210"/>
      <c r="H38" s="210"/>
      <c r="I38" s="211"/>
      <c r="J38" s="17" t="s">
        <v>10</v>
      </c>
      <c r="K38" s="18" t="s">
        <v>95</v>
      </c>
      <c r="L38" s="19" t="s">
        <v>44</v>
      </c>
      <c r="M38" s="21" t="s">
        <v>78</v>
      </c>
      <c r="N38" s="89" t="s">
        <v>195</v>
      </c>
      <c r="O38" s="47">
        <v>10</v>
      </c>
      <c r="P38" s="47">
        <v>5</v>
      </c>
      <c r="Q38" s="47">
        <v>10</v>
      </c>
      <c r="R38" s="47">
        <v>10</v>
      </c>
      <c r="S38" s="47">
        <v>10</v>
      </c>
      <c r="T38" s="47">
        <v>10</v>
      </c>
      <c r="U38" s="47">
        <f t="shared" si="0"/>
        <v>500000</v>
      </c>
      <c r="V38" s="47" t="str">
        <f t="shared" si="1"/>
        <v>ALTA</v>
      </c>
      <c r="W38" s="47" t="s">
        <v>70</v>
      </c>
      <c r="X38" s="47" t="str">
        <f t="shared" si="2"/>
        <v>Si</v>
      </c>
      <c r="Y38" s="90" t="s">
        <v>212</v>
      </c>
      <c r="Z38" s="20"/>
    </row>
    <row r="39" spans="1:26" s="16" customFormat="1" ht="30" customHeight="1">
      <c r="A39" s="213"/>
      <c r="B39" s="210"/>
      <c r="C39" s="83" t="s">
        <v>209</v>
      </c>
      <c r="D39" s="212"/>
      <c r="E39" s="212"/>
      <c r="F39" s="210"/>
      <c r="G39" s="210"/>
      <c r="H39" s="210"/>
      <c r="I39" s="211"/>
      <c r="J39" s="17" t="s">
        <v>11</v>
      </c>
      <c r="K39" s="18" t="s">
        <v>40</v>
      </c>
      <c r="L39" s="19" t="s">
        <v>44</v>
      </c>
      <c r="M39" s="21" t="s">
        <v>90</v>
      </c>
      <c r="N39" s="89" t="s">
        <v>206</v>
      </c>
      <c r="O39" s="47">
        <v>10</v>
      </c>
      <c r="P39" s="47">
        <v>1</v>
      </c>
      <c r="Q39" s="47">
        <v>5</v>
      </c>
      <c r="R39" s="47">
        <v>5</v>
      </c>
      <c r="S39" s="47">
        <v>5</v>
      </c>
      <c r="T39" s="47">
        <v>10</v>
      </c>
      <c r="U39" s="47">
        <f t="shared" si="0"/>
        <v>12500</v>
      </c>
      <c r="V39" s="47" t="str">
        <f t="shared" si="1"/>
        <v>BAJA</v>
      </c>
      <c r="W39" s="47" t="s">
        <v>52</v>
      </c>
      <c r="X39" s="47" t="str">
        <f t="shared" si="2"/>
        <v>No</v>
      </c>
      <c r="Y39" s="45"/>
      <c r="Z39" s="20"/>
    </row>
    <row r="40" spans="1:26" s="16" customFormat="1" ht="30" customHeight="1">
      <c r="A40" s="213"/>
      <c r="B40" s="210"/>
      <c r="C40" s="83" t="s">
        <v>209</v>
      </c>
      <c r="D40" s="212"/>
      <c r="E40" s="212"/>
      <c r="F40" s="210"/>
      <c r="G40" s="210"/>
      <c r="H40" s="210"/>
      <c r="I40" s="211"/>
      <c r="J40" s="17" t="s">
        <v>12</v>
      </c>
      <c r="K40" s="18" t="s">
        <v>41</v>
      </c>
      <c r="L40" s="19" t="s">
        <v>62</v>
      </c>
      <c r="M40" s="21" t="s">
        <v>96</v>
      </c>
      <c r="N40" s="89" t="s">
        <v>197</v>
      </c>
      <c r="O40" s="47">
        <v>5</v>
      </c>
      <c r="P40" s="47">
        <v>1</v>
      </c>
      <c r="Q40" s="47">
        <v>10</v>
      </c>
      <c r="R40" s="47">
        <v>1</v>
      </c>
      <c r="S40" s="47">
        <v>5</v>
      </c>
      <c r="T40" s="47">
        <v>1</v>
      </c>
      <c r="U40" s="47">
        <f t="shared" si="0"/>
        <v>250</v>
      </c>
      <c r="V40" s="47" t="str">
        <f t="shared" si="1"/>
        <v>BAJA</v>
      </c>
      <c r="W40" s="47" t="s">
        <v>52</v>
      </c>
      <c r="X40" s="47" t="str">
        <f t="shared" si="2"/>
        <v>No</v>
      </c>
      <c r="Y40" s="45"/>
      <c r="Z40" s="20"/>
    </row>
    <row r="41" spans="1:26" s="16" customFormat="1" ht="30" customHeight="1">
      <c r="A41" s="213"/>
      <c r="B41" s="210"/>
      <c r="C41" s="83" t="s">
        <v>209</v>
      </c>
      <c r="D41" s="212"/>
      <c r="E41" s="212"/>
      <c r="F41" s="210"/>
      <c r="G41" s="210"/>
      <c r="H41" s="210"/>
      <c r="I41" s="211"/>
      <c r="J41" s="17" t="s">
        <v>13</v>
      </c>
      <c r="K41" s="18" t="s">
        <v>42</v>
      </c>
      <c r="L41" s="19" t="s">
        <v>44</v>
      </c>
      <c r="M41" s="21" t="s">
        <v>99</v>
      </c>
      <c r="N41" s="89" t="s">
        <v>206</v>
      </c>
      <c r="O41" s="47">
        <v>1</v>
      </c>
      <c r="P41" s="47">
        <v>5</v>
      </c>
      <c r="Q41" s="47">
        <v>10</v>
      </c>
      <c r="R41" s="47">
        <v>1</v>
      </c>
      <c r="S41" s="47">
        <v>1</v>
      </c>
      <c r="T41" s="47">
        <v>10</v>
      </c>
      <c r="U41" s="47">
        <f t="shared" ref="U41" si="11">O41*P41*Q41*R41*S41*T41</f>
        <v>500</v>
      </c>
      <c r="V41" s="47" t="str">
        <f t="shared" ref="V41" si="12">IF(U41&lt;=25000,"BAJA",IF(U41&lt;=125000,"MODERADA",IF(U41&gt;125000,"ALTA","")))</f>
        <v>BAJA</v>
      </c>
      <c r="W41" s="47" t="s">
        <v>52</v>
      </c>
      <c r="X41" s="47" t="str">
        <f t="shared" ref="X41" si="13">IFERROR(IF(W41="","",IF(W41="Significativo","Si",IF(W41="No significativo","No",""))),"")</f>
        <v>No</v>
      </c>
      <c r="Y41" s="45"/>
      <c r="Z41" s="20"/>
    </row>
    <row r="42" spans="1:26" s="16" customFormat="1" ht="30" customHeight="1">
      <c r="A42" s="213"/>
      <c r="B42" s="210"/>
      <c r="C42" s="83" t="s">
        <v>209</v>
      </c>
      <c r="D42" s="212"/>
      <c r="E42" s="212"/>
      <c r="F42" s="210"/>
      <c r="G42" s="210"/>
      <c r="H42" s="210"/>
      <c r="I42" s="211"/>
      <c r="J42" s="17" t="s">
        <v>14</v>
      </c>
      <c r="K42" s="18" t="s">
        <v>43</v>
      </c>
      <c r="L42" s="19" t="s">
        <v>44</v>
      </c>
      <c r="M42" s="21" t="s">
        <v>102</v>
      </c>
      <c r="N42" s="89" t="s">
        <v>195</v>
      </c>
      <c r="O42" s="47">
        <v>10</v>
      </c>
      <c r="P42" s="47">
        <v>5</v>
      </c>
      <c r="Q42" s="47">
        <v>10</v>
      </c>
      <c r="R42" s="47">
        <v>5</v>
      </c>
      <c r="S42" s="47">
        <v>10</v>
      </c>
      <c r="T42" s="47">
        <v>10</v>
      </c>
      <c r="U42" s="47">
        <f t="shared" si="0"/>
        <v>250000</v>
      </c>
      <c r="V42" s="47" t="str">
        <f t="shared" si="1"/>
        <v>ALTA</v>
      </c>
      <c r="W42" s="47" t="s">
        <v>70</v>
      </c>
      <c r="X42" s="47" t="str">
        <f t="shared" si="2"/>
        <v>Si</v>
      </c>
      <c r="Y42" s="90" t="s">
        <v>198</v>
      </c>
      <c r="Z42" s="20"/>
    </row>
    <row r="43" spans="1:26" s="16" customFormat="1" ht="30" customHeight="1">
      <c r="A43" s="213" t="s">
        <v>213</v>
      </c>
      <c r="B43" s="210" t="s">
        <v>214</v>
      </c>
      <c r="C43" s="83" t="s">
        <v>91</v>
      </c>
      <c r="D43" s="212" t="s">
        <v>215</v>
      </c>
      <c r="E43" s="212" t="s">
        <v>216</v>
      </c>
      <c r="F43" s="210" t="s">
        <v>2</v>
      </c>
      <c r="G43" s="210" t="s">
        <v>86</v>
      </c>
      <c r="H43" s="210" t="s">
        <v>33</v>
      </c>
      <c r="I43" s="211" t="s">
        <v>194</v>
      </c>
      <c r="J43" s="17" t="s">
        <v>5</v>
      </c>
      <c r="K43" s="18" t="s">
        <v>34</v>
      </c>
      <c r="L43" s="19" t="s">
        <v>44</v>
      </c>
      <c r="M43" s="21" t="s">
        <v>45</v>
      </c>
      <c r="N43" s="89" t="s">
        <v>195</v>
      </c>
      <c r="O43" s="47">
        <v>10</v>
      </c>
      <c r="P43" s="47">
        <v>10</v>
      </c>
      <c r="Q43" s="47">
        <v>5</v>
      </c>
      <c r="R43" s="47">
        <v>5</v>
      </c>
      <c r="S43" s="47">
        <v>5</v>
      </c>
      <c r="T43" s="47">
        <v>10</v>
      </c>
      <c r="U43" s="47">
        <f t="shared" si="0"/>
        <v>125000</v>
      </c>
      <c r="V43" s="47" t="str">
        <f t="shared" si="1"/>
        <v>MODERADA</v>
      </c>
      <c r="W43" s="47" t="s">
        <v>52</v>
      </c>
      <c r="X43" s="47" t="str">
        <f t="shared" si="2"/>
        <v>No</v>
      </c>
      <c r="Y43" s="45"/>
      <c r="Z43" s="39"/>
    </row>
    <row r="44" spans="1:26" s="16" customFormat="1" ht="30" customHeight="1">
      <c r="A44" s="213"/>
      <c r="B44" s="210"/>
      <c r="C44" s="83" t="s">
        <v>91</v>
      </c>
      <c r="D44" s="212"/>
      <c r="E44" s="212"/>
      <c r="F44" s="210"/>
      <c r="G44" s="210"/>
      <c r="H44" s="210"/>
      <c r="I44" s="211"/>
      <c r="J44" s="17" t="s">
        <v>5</v>
      </c>
      <c r="K44" s="18" t="s">
        <v>58</v>
      </c>
      <c r="L44" s="19" t="s">
        <v>44</v>
      </c>
      <c r="M44" s="21" t="s">
        <v>45</v>
      </c>
      <c r="N44" s="89" t="s">
        <v>195</v>
      </c>
      <c r="O44" s="47">
        <v>10</v>
      </c>
      <c r="P44" s="47">
        <v>10</v>
      </c>
      <c r="Q44" s="47">
        <v>5</v>
      </c>
      <c r="R44" s="47">
        <v>5</v>
      </c>
      <c r="S44" s="47">
        <v>5</v>
      </c>
      <c r="T44" s="47">
        <v>10</v>
      </c>
      <c r="U44" s="47">
        <f t="shared" si="0"/>
        <v>125000</v>
      </c>
      <c r="V44" s="47" t="str">
        <f t="shared" si="1"/>
        <v>MODERADA</v>
      </c>
      <c r="W44" s="47" t="s">
        <v>52</v>
      </c>
      <c r="X44" s="47" t="str">
        <f t="shared" si="2"/>
        <v>No</v>
      </c>
      <c r="Y44" s="45"/>
      <c r="Z44" s="20"/>
    </row>
    <row r="45" spans="1:26" s="16" customFormat="1" ht="30" customHeight="1">
      <c r="A45" s="213"/>
      <c r="B45" s="210"/>
      <c r="C45" s="83" t="s">
        <v>91</v>
      </c>
      <c r="D45" s="212"/>
      <c r="E45" s="212"/>
      <c r="F45" s="210"/>
      <c r="G45" s="210"/>
      <c r="H45" s="210"/>
      <c r="I45" s="211"/>
      <c r="J45" s="17" t="s">
        <v>7</v>
      </c>
      <c r="K45" s="18" t="s">
        <v>36</v>
      </c>
      <c r="L45" s="19" t="s">
        <v>44</v>
      </c>
      <c r="M45" s="21" t="s">
        <v>63</v>
      </c>
      <c r="N45" s="89" t="s">
        <v>195</v>
      </c>
      <c r="O45" s="47">
        <v>5</v>
      </c>
      <c r="P45" s="47">
        <v>10</v>
      </c>
      <c r="Q45" s="47">
        <v>5</v>
      </c>
      <c r="R45" s="47">
        <v>10</v>
      </c>
      <c r="S45" s="47">
        <v>5</v>
      </c>
      <c r="T45" s="47">
        <v>10</v>
      </c>
      <c r="U45" s="47">
        <f t="shared" si="0"/>
        <v>125000</v>
      </c>
      <c r="V45" s="47" t="str">
        <f t="shared" si="1"/>
        <v>MODERADA</v>
      </c>
      <c r="W45" s="47" t="s">
        <v>52</v>
      </c>
      <c r="X45" s="47" t="str">
        <f t="shared" si="2"/>
        <v>No</v>
      </c>
      <c r="Y45" s="90"/>
      <c r="Z45" s="20"/>
    </row>
    <row r="46" spans="1:26" s="16" customFormat="1" ht="30" customHeight="1">
      <c r="A46" s="213"/>
      <c r="B46" s="210"/>
      <c r="C46" s="83" t="s">
        <v>91</v>
      </c>
      <c r="D46" s="212"/>
      <c r="E46" s="212"/>
      <c r="F46" s="210"/>
      <c r="G46" s="210"/>
      <c r="H46" s="210"/>
      <c r="I46" s="211"/>
      <c r="J46" s="17" t="s">
        <v>9</v>
      </c>
      <c r="K46" s="18" t="s">
        <v>38</v>
      </c>
      <c r="L46" s="19" t="s">
        <v>44</v>
      </c>
      <c r="M46" s="21" t="s">
        <v>78</v>
      </c>
      <c r="N46" s="89" t="s">
        <v>195</v>
      </c>
      <c r="O46" s="47">
        <v>1</v>
      </c>
      <c r="P46" s="47">
        <v>10</v>
      </c>
      <c r="Q46" s="47">
        <v>5</v>
      </c>
      <c r="R46" s="47">
        <v>10</v>
      </c>
      <c r="S46" s="47">
        <v>10</v>
      </c>
      <c r="T46" s="47">
        <v>10</v>
      </c>
      <c r="U46" s="47">
        <f t="shared" si="0"/>
        <v>50000</v>
      </c>
      <c r="V46" s="47" t="str">
        <f t="shared" si="1"/>
        <v>MODERADA</v>
      </c>
      <c r="W46" s="47" t="s">
        <v>52</v>
      </c>
      <c r="X46" s="47" t="str">
        <f t="shared" si="2"/>
        <v>No</v>
      </c>
      <c r="Y46" s="45"/>
      <c r="Z46" s="20"/>
    </row>
    <row r="47" spans="1:26" s="16" customFormat="1" ht="30" customHeight="1">
      <c r="A47" s="213"/>
      <c r="B47" s="210"/>
      <c r="C47" s="83" t="s">
        <v>91</v>
      </c>
      <c r="D47" s="212"/>
      <c r="E47" s="212"/>
      <c r="F47" s="210"/>
      <c r="G47" s="210"/>
      <c r="H47" s="210"/>
      <c r="I47" s="211"/>
      <c r="J47" s="17" t="s">
        <v>10</v>
      </c>
      <c r="K47" s="18" t="s">
        <v>39</v>
      </c>
      <c r="L47" s="19" t="s">
        <v>44</v>
      </c>
      <c r="M47" s="21" t="s">
        <v>78</v>
      </c>
      <c r="N47" s="89" t="s">
        <v>195</v>
      </c>
      <c r="O47" s="47">
        <v>5</v>
      </c>
      <c r="P47" s="47">
        <v>1</v>
      </c>
      <c r="Q47" s="47">
        <v>1</v>
      </c>
      <c r="R47" s="47">
        <v>1</v>
      </c>
      <c r="S47" s="47">
        <v>1</v>
      </c>
      <c r="T47" s="47">
        <v>10</v>
      </c>
      <c r="U47" s="47">
        <f t="shared" si="0"/>
        <v>50</v>
      </c>
      <c r="V47" s="47" t="str">
        <f t="shared" si="1"/>
        <v>BAJA</v>
      </c>
      <c r="W47" s="47" t="s">
        <v>52</v>
      </c>
      <c r="X47" s="47" t="str">
        <f t="shared" si="2"/>
        <v>No</v>
      </c>
      <c r="Y47" s="45"/>
      <c r="Z47" s="20"/>
    </row>
    <row r="48" spans="1:26" s="16" customFormat="1" ht="30" customHeight="1">
      <c r="A48" s="213"/>
      <c r="B48" s="210"/>
      <c r="C48" s="83" t="s">
        <v>91</v>
      </c>
      <c r="D48" s="212"/>
      <c r="E48" s="212"/>
      <c r="F48" s="210"/>
      <c r="G48" s="210"/>
      <c r="H48" s="210"/>
      <c r="I48" s="211"/>
      <c r="J48" s="17" t="s">
        <v>10</v>
      </c>
      <c r="K48" s="18" t="s">
        <v>89</v>
      </c>
      <c r="L48" s="19" t="s">
        <v>44</v>
      </c>
      <c r="M48" s="21" t="s">
        <v>78</v>
      </c>
      <c r="N48" s="89" t="s">
        <v>195</v>
      </c>
      <c r="O48" s="47">
        <v>10</v>
      </c>
      <c r="P48" s="47">
        <v>1</v>
      </c>
      <c r="Q48" s="47">
        <v>10</v>
      </c>
      <c r="R48" s="47">
        <v>5</v>
      </c>
      <c r="S48" s="47">
        <v>5</v>
      </c>
      <c r="T48" s="47">
        <v>10</v>
      </c>
      <c r="U48" s="47">
        <f t="shared" ref="U48:U49" si="14">O48*P48*Q48*R48*S48*T48</f>
        <v>25000</v>
      </c>
      <c r="V48" s="47" t="str">
        <f t="shared" ref="V48:V49" si="15">IF(U48&lt;=25000,"BAJA",IF(U48&lt;=125000,"MODERADA",IF(U48&gt;125000,"ALTA","")))</f>
        <v>BAJA</v>
      </c>
      <c r="W48" s="47" t="s">
        <v>52</v>
      </c>
      <c r="X48" s="47" t="str">
        <f t="shared" ref="X48:X49" si="16">IFERROR(IF(W48="","",IF(W48="Significativo","Si",IF(W48="No significativo","No",""))),"")</f>
        <v>No</v>
      </c>
      <c r="Y48" s="45"/>
      <c r="Z48" s="20"/>
    </row>
    <row r="49" spans="1:26" s="16" customFormat="1" ht="30" customHeight="1">
      <c r="A49" s="213"/>
      <c r="B49" s="210"/>
      <c r="C49" s="83" t="s">
        <v>91</v>
      </c>
      <c r="D49" s="212"/>
      <c r="E49" s="212"/>
      <c r="F49" s="210"/>
      <c r="G49" s="210"/>
      <c r="H49" s="210"/>
      <c r="I49" s="211"/>
      <c r="J49" s="17" t="s">
        <v>10</v>
      </c>
      <c r="K49" s="18" t="s">
        <v>95</v>
      </c>
      <c r="L49" s="19" t="s">
        <v>44</v>
      </c>
      <c r="M49" s="21" t="s">
        <v>78</v>
      </c>
      <c r="N49" s="89" t="s">
        <v>195</v>
      </c>
      <c r="O49" s="47">
        <v>5</v>
      </c>
      <c r="P49" s="47">
        <v>5</v>
      </c>
      <c r="Q49" s="47">
        <v>10</v>
      </c>
      <c r="R49" s="47">
        <v>10</v>
      </c>
      <c r="S49" s="47">
        <v>5</v>
      </c>
      <c r="T49" s="47">
        <v>10</v>
      </c>
      <c r="U49" s="47">
        <f t="shared" si="14"/>
        <v>125000</v>
      </c>
      <c r="V49" s="47" t="str">
        <f t="shared" si="15"/>
        <v>MODERADA</v>
      </c>
      <c r="W49" s="47" t="s">
        <v>52</v>
      </c>
      <c r="X49" s="47" t="str">
        <f t="shared" si="16"/>
        <v>No</v>
      </c>
      <c r="Y49" s="90"/>
      <c r="Z49" s="20"/>
    </row>
    <row r="50" spans="1:26" s="16" customFormat="1" ht="30" customHeight="1">
      <c r="A50" s="213"/>
      <c r="B50" s="210"/>
      <c r="C50" s="83" t="s">
        <v>91</v>
      </c>
      <c r="D50" s="212"/>
      <c r="E50" s="212"/>
      <c r="F50" s="210"/>
      <c r="G50" s="210"/>
      <c r="H50" s="210"/>
      <c r="I50" s="211"/>
      <c r="J50" s="17" t="s">
        <v>12</v>
      </c>
      <c r="K50" s="18" t="s">
        <v>41</v>
      </c>
      <c r="L50" s="19" t="s">
        <v>62</v>
      </c>
      <c r="M50" s="21" t="s">
        <v>96</v>
      </c>
      <c r="N50" s="89" t="s">
        <v>197</v>
      </c>
      <c r="O50" s="47">
        <v>10</v>
      </c>
      <c r="P50" s="47">
        <v>1</v>
      </c>
      <c r="Q50" s="47">
        <v>10</v>
      </c>
      <c r="R50" s="47">
        <v>1</v>
      </c>
      <c r="S50" s="47">
        <v>10</v>
      </c>
      <c r="T50" s="47">
        <v>1</v>
      </c>
      <c r="U50" s="47">
        <f t="shared" si="0"/>
        <v>1000</v>
      </c>
      <c r="V50" s="47" t="str">
        <f t="shared" si="1"/>
        <v>BAJA</v>
      </c>
      <c r="W50" s="47" t="s">
        <v>52</v>
      </c>
      <c r="X50" s="47" t="str">
        <f t="shared" si="2"/>
        <v>No</v>
      </c>
      <c r="Y50" s="45"/>
      <c r="Z50" s="20"/>
    </row>
    <row r="51" spans="1:26">
      <c r="J51" s="24"/>
      <c r="K51" s="16"/>
    </row>
    <row r="52" spans="1:26">
      <c r="J52" s="24"/>
      <c r="K52" s="16"/>
    </row>
    <row r="53" spans="1:26">
      <c r="J53" s="24"/>
      <c r="K53" s="16"/>
    </row>
    <row r="54" spans="1:26">
      <c r="J54" s="24"/>
      <c r="K54" s="16"/>
    </row>
    <row r="55" spans="1:26">
      <c r="J55" s="24"/>
      <c r="K55" s="16"/>
    </row>
    <row r="56" spans="1:26">
      <c r="J56" s="24"/>
      <c r="K56" s="16"/>
    </row>
    <row r="57" spans="1:26">
      <c r="J57" s="24"/>
      <c r="K57" s="16"/>
    </row>
    <row r="58" spans="1:26">
      <c r="J58" s="24"/>
      <c r="K58" s="16"/>
    </row>
    <row r="59" spans="1:26">
      <c r="J59" s="24"/>
      <c r="K59" s="16"/>
    </row>
    <row r="60" spans="1:26">
      <c r="J60" s="24"/>
      <c r="K60" s="16"/>
    </row>
    <row r="61" spans="1:26">
      <c r="J61" s="24"/>
      <c r="K61" s="16"/>
    </row>
    <row r="62" spans="1:26">
      <c r="J62" s="24"/>
      <c r="K62" s="16"/>
    </row>
    <row r="63" spans="1:26">
      <c r="J63" s="24"/>
      <c r="K63" s="16"/>
    </row>
    <row r="64" spans="1:26">
      <c r="J64" s="24"/>
      <c r="K64" s="16"/>
    </row>
    <row r="65" spans="10:11">
      <c r="J65" s="24"/>
      <c r="K65" s="16"/>
    </row>
    <row r="66" spans="10:11">
      <c r="J66" s="24"/>
      <c r="K66" s="16"/>
    </row>
    <row r="67" spans="10:11">
      <c r="J67" s="24"/>
      <c r="K67" s="16"/>
    </row>
    <row r="68" spans="10:11">
      <c r="J68" s="24"/>
      <c r="K68" s="16"/>
    </row>
    <row r="69" spans="10:11">
      <c r="J69" s="24"/>
      <c r="K69" s="16"/>
    </row>
    <row r="70" spans="10:11">
      <c r="J70" s="24"/>
      <c r="K70" s="16"/>
    </row>
    <row r="71" spans="10:11">
      <c r="J71" s="24"/>
      <c r="K71" s="16"/>
    </row>
    <row r="72" spans="10:11">
      <c r="J72" s="24"/>
      <c r="K72" s="16"/>
    </row>
    <row r="73" spans="10:11">
      <c r="J73" s="24"/>
      <c r="K73" s="16"/>
    </row>
    <row r="74" spans="10:11">
      <c r="J74" s="24"/>
      <c r="K74" s="16"/>
    </row>
    <row r="75" spans="10:11">
      <c r="J75" s="24"/>
      <c r="K75" s="16"/>
    </row>
    <row r="76" spans="10:11">
      <c r="J76" s="24"/>
      <c r="K76" s="16"/>
    </row>
    <row r="77" spans="10:11">
      <c r="J77" s="24"/>
      <c r="K77" s="16"/>
    </row>
    <row r="78" spans="10:11">
      <c r="J78" s="24"/>
      <c r="K78" s="16"/>
    </row>
    <row r="79" spans="10:11">
      <c r="J79" s="24"/>
      <c r="K79" s="16"/>
    </row>
    <row r="80" spans="10:11">
      <c r="J80" s="24"/>
      <c r="K80" s="16"/>
    </row>
    <row r="81" spans="10:11">
      <c r="J81" s="24"/>
      <c r="K81" s="16"/>
    </row>
    <row r="82" spans="10:11">
      <c r="J82" s="24"/>
      <c r="K82" s="16"/>
    </row>
    <row r="83" spans="10:11">
      <c r="J83" s="24"/>
      <c r="K83" s="16"/>
    </row>
    <row r="84" spans="10:11">
      <c r="J84" s="24"/>
      <c r="K84" s="16"/>
    </row>
    <row r="85" spans="10:11">
      <c r="J85" s="24"/>
      <c r="K85" s="16"/>
    </row>
    <row r="86" spans="10:11">
      <c r="J86" s="24"/>
      <c r="K86" s="16"/>
    </row>
    <row r="87" spans="10:11">
      <c r="J87" s="24"/>
      <c r="K87" s="16"/>
    </row>
    <row r="88" spans="10:11">
      <c r="J88" s="24"/>
      <c r="K88" s="16"/>
    </row>
    <row r="89" spans="10:11">
      <c r="J89" s="24"/>
      <c r="K89" s="16"/>
    </row>
    <row r="90" spans="10:11">
      <c r="J90" s="24"/>
      <c r="K90" s="16"/>
    </row>
    <row r="91" spans="10:11">
      <c r="J91" s="24"/>
      <c r="K91" s="16"/>
    </row>
    <row r="92" spans="10:11">
      <c r="J92" s="24"/>
      <c r="K92" s="16"/>
    </row>
    <row r="93" spans="10:11">
      <c r="J93" s="24"/>
      <c r="K93" s="16"/>
    </row>
    <row r="94" spans="10:11">
      <c r="J94" s="24"/>
      <c r="K94" s="16"/>
    </row>
    <row r="95" spans="10:11">
      <c r="J95" s="24"/>
      <c r="K95" s="16"/>
    </row>
    <row r="96" spans="10:11">
      <c r="J96" s="24"/>
      <c r="K96"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Y12:Y26 Y28:Y38 O12:X38 O39:Y50 O7:X11 Y7:Y11" name="VALORACION"/>
  </protectedRanges>
  <autoFilter ref="A1:Z50" xr:uid="{00000000-0001-0000-03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autoFilter>
  <mergeCells count="46">
    <mergeCell ref="E15:E26"/>
    <mergeCell ref="F15:F26"/>
    <mergeCell ref="H7:H14"/>
    <mergeCell ref="I7:I14"/>
    <mergeCell ref="A15:A26"/>
    <mergeCell ref="G15:G26"/>
    <mergeCell ref="H15:H26"/>
    <mergeCell ref="I15:I26"/>
    <mergeCell ref="F7:F14"/>
    <mergeCell ref="G7:G14"/>
    <mergeCell ref="E7:E14"/>
    <mergeCell ref="D27:D42"/>
    <mergeCell ref="B27:B42"/>
    <mergeCell ref="A27:A42"/>
    <mergeCell ref="B7:B14"/>
    <mergeCell ref="A7:A14"/>
    <mergeCell ref="D15:D26"/>
    <mergeCell ref="B15:B26"/>
    <mergeCell ref="D7:D14"/>
    <mergeCell ref="D43:D50"/>
    <mergeCell ref="B43:B50"/>
    <mergeCell ref="A43:A50"/>
    <mergeCell ref="E43:E50"/>
    <mergeCell ref="F43:F50"/>
    <mergeCell ref="G43:G50"/>
    <mergeCell ref="H43:H50"/>
    <mergeCell ref="I43:I50"/>
    <mergeCell ref="E27:E42"/>
    <mergeCell ref="F27:F42"/>
    <mergeCell ref="G27:G42"/>
    <mergeCell ref="H27:H42"/>
    <mergeCell ref="I27:I42"/>
    <mergeCell ref="A1:A3"/>
    <mergeCell ref="X4:Z5"/>
    <mergeCell ref="U6:V6"/>
    <mergeCell ref="B1:V1"/>
    <mergeCell ref="B2:V2"/>
    <mergeCell ref="B3:V3"/>
    <mergeCell ref="N4:N6"/>
    <mergeCell ref="O4:V5"/>
    <mergeCell ref="J4:M5"/>
    <mergeCell ref="B4:I5"/>
    <mergeCell ref="W4:W6"/>
    <mergeCell ref="W1:Z1"/>
    <mergeCell ref="W2:Z2"/>
    <mergeCell ref="W3:Z3"/>
  </mergeCells>
  <phoneticPr fontId="17" type="noConversion"/>
  <conditionalFormatting sqref="L6">
    <cfRule type="containsText" dxfId="13" priority="18" operator="containsText" text="Positivo">
      <formula>NOT(ISERROR(SEARCH("Positivo",L6)))</formula>
    </cfRule>
  </conditionalFormatting>
  <conditionalFormatting sqref="L6:L1048576">
    <cfRule type="containsText" dxfId="12" priority="15" operator="containsText" text="Positivo">
      <formula>NOT(ISERROR(SEARCH("Positivo",L6)))</formula>
    </cfRule>
    <cfRule type="containsText" dxfId="11" priority="16" operator="containsText" text="Negativo">
      <formula>NOT(ISERROR(SEARCH("Negativo",L6)))</formula>
    </cfRule>
  </conditionalFormatting>
  <conditionalFormatting sqref="O4">
    <cfRule type="containsText" dxfId="10" priority="3" operator="containsText" text="Potencialmente No Tolerable">
      <formula>NOT(ISERROR(SEARCH("Potencialmente No Tolerable",O4)))</formula>
    </cfRule>
    <cfRule type="containsText" dxfId="9" priority="4" operator="containsText" text="No Tolerable">
      <formula>NOT(ISERROR(SEARCH("No Tolerable",O4)))</formula>
    </cfRule>
    <cfRule type="containsText" dxfId="8" priority="5" operator="containsText" text="Tolerable">
      <formula>NOT(ISERROR(SEARCH("Tolerable",O4)))</formula>
    </cfRule>
  </conditionalFormatting>
  <conditionalFormatting sqref="V7:V50">
    <cfRule type="containsText" dxfId="7" priority="9" operator="containsText" text="Alta">
      <formula>NOT(ISERROR(SEARCH("Alta",V7)))</formula>
    </cfRule>
    <cfRule type="containsText" dxfId="6" priority="10" operator="containsText" text="Moderada">
      <formula>NOT(ISERROR(SEARCH("Moderada",V7)))</formula>
    </cfRule>
    <cfRule type="containsText" dxfId="5" priority="11" operator="containsText" text="Baja">
      <formula>NOT(ISERROR(SEARCH("Baja",V7)))</formula>
    </cfRule>
  </conditionalFormatting>
  <conditionalFormatting sqref="W7:W50">
    <cfRule type="containsText" dxfId="4" priority="1" operator="containsText" text="No Significativo">
      <formula>NOT(ISERROR(SEARCH("No Significativo",W7)))</formula>
    </cfRule>
    <cfRule type="containsText" dxfId="3" priority="2" operator="containsText" text="Significativo">
      <formula>NOT(ISERROR(SEARCH("Significativo",W7)))</formula>
    </cfRule>
  </conditionalFormatting>
  <conditionalFormatting sqref="W4:X4 W51:W1048576">
    <cfRule type="containsText" dxfId="2" priority="12" operator="containsText" text="Potencialmente No Tolerable">
      <formula>NOT(ISERROR(SEARCH("Potencialmente No Tolerable",W4)))</formula>
    </cfRule>
    <cfRule type="containsText" dxfId="1" priority="13" operator="containsText" text="No Tolerable">
      <formula>NOT(ISERROR(SEARCH("No Tolerable",W4)))</formula>
    </cfRule>
    <cfRule type="containsText" dxfId="0" priority="14" operator="containsText" text="Tolerable">
      <formula>NOT(ISERROR(SEARCH("Tolerable",W4)))</formula>
    </cfRule>
  </conditionalFormatting>
  <dataValidations count="2">
    <dataValidation type="list" allowBlank="1" showInputMessage="1" showErrorMessage="1" sqref="G51:G65537" xr:uid="{00000000-0002-0000-0300-000000000000}">
      <formula1>INDIRECT(G51)</formula1>
    </dataValidation>
    <dataValidation type="list" allowBlank="1" showInputMessage="1" showErrorMessage="1" sqref="K7:K61 G7:G50"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4000000}">
          <x14:formula1>
            <xm:f>LISTAS!$P$2:$P$3</xm:f>
          </x14:formula1>
          <xm:sqref>L7:L50</xm:sqref>
        </x14:dataValidation>
        <x14:dataValidation type="list" allowBlank="1" showInputMessage="1" showErrorMessage="1" xr:uid="{00000000-0002-0000-0300-000005000000}">
          <x14:formula1>
            <xm:f>LISTAS!$Q$2:$Q$9</xm:f>
          </x14:formula1>
          <xm:sqref>M7:M50</xm:sqref>
        </x14:dataValidation>
        <x14:dataValidation type="list" allowBlank="1" showInputMessage="1" showErrorMessage="1" xr:uid="{00000000-0002-0000-0300-000008000000}">
          <x14:formula1>
            <xm:f>LISTAS!$F$1:$O$1</xm:f>
          </x14:formula1>
          <xm:sqref>J7:J50</xm:sqref>
        </x14:dataValidation>
        <x14:dataValidation type="list" allowBlank="1" showInputMessage="1" showErrorMessage="1" xr:uid="{4F3A18EC-BDE8-4406-8ADD-52EE843C696F}">
          <x14:formula1>
            <xm:f>LISTAS!$U$2:$U$4</xm:f>
          </x14:formula1>
          <xm:sqref>P7:P50</xm:sqref>
        </x14:dataValidation>
        <x14:dataValidation type="list" allowBlank="1" showInputMessage="1" showErrorMessage="1" xr:uid="{B64032CC-D182-47CD-8570-D5EEC9091788}">
          <x14:formula1>
            <xm:f>LISTAS!$W$2:$W$4</xm:f>
          </x14:formula1>
          <xm:sqref>Q7:Q50</xm:sqref>
        </x14:dataValidation>
        <x14:dataValidation type="list" allowBlank="1" showInputMessage="1" showErrorMessage="1" xr:uid="{A524C336-0849-458F-AF02-FB1FA0EAD97E}">
          <x14:formula1>
            <xm:f>LISTAS!$Y$2:$Y$4</xm:f>
          </x14:formula1>
          <xm:sqref>R7:R50</xm:sqref>
        </x14:dataValidation>
        <x14:dataValidation type="list" allowBlank="1" showInputMessage="1" showErrorMessage="1" xr:uid="{5D509E24-FC1E-4F4B-96F4-51F473EFD44D}">
          <x14:formula1>
            <xm:f>LISTAS!$AA$2:$AA$4</xm:f>
          </x14:formula1>
          <xm:sqref>S7:S50</xm:sqref>
        </x14:dataValidation>
        <x14:dataValidation type="list" allowBlank="1" showInputMessage="1" showErrorMessage="1" xr:uid="{E4716777-52E0-4311-B1A2-5F459559F8E6}">
          <x14:formula1>
            <xm:f>LISTAS!$AC$2:$AC$3</xm:f>
          </x14:formula1>
          <xm:sqref>T7:T50</xm:sqref>
        </x14:dataValidation>
        <x14:dataValidation type="list" allowBlank="1" showInputMessage="1" showErrorMessage="1" xr:uid="{18A59DC9-354E-4ED2-B197-1AE32A9AC7C4}">
          <x14:formula1>
            <xm:f>LISTAS!$S$2:$S$4</xm:f>
          </x14:formula1>
          <xm:sqref>O7:O50</xm:sqref>
        </x14:dataValidation>
        <x14:dataValidation type="list" allowBlank="1" showInputMessage="1" showErrorMessage="1" xr:uid="{734C90AB-7027-48D8-A067-533D5CD95FBF}">
          <x14:formula1>
            <xm:f>LISTAS!$AD$2:$AD$4</xm:f>
          </x14:formula1>
          <xm:sqref>W7:W50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topLeftCell="A4" workbookViewId="0">
      <selection activeCell="C7" sqref="C7"/>
    </sheetView>
  </sheetViews>
  <sheetFormatPr defaultColWidth="11.5703125" defaultRowHeight="18"/>
  <cols>
    <col min="1" max="1" width="46.5703125" style="11" bestFit="1" customWidth="1"/>
    <col min="2" max="2" width="25.85546875" style="11" bestFit="1" customWidth="1"/>
    <col min="3" max="3" width="13.28515625" style="12" bestFit="1" customWidth="1"/>
    <col min="4" max="16384" width="11.5703125" style="11"/>
  </cols>
  <sheetData>
    <row r="1" spans="1:4" ht="61.15" customHeight="1">
      <c r="A1" s="222" t="s">
        <v>217</v>
      </c>
      <c r="B1" s="222"/>
      <c r="C1" s="222"/>
      <c r="D1" s="222"/>
    </row>
    <row r="2" spans="1:4">
      <c r="A2" s="59" t="s">
        <v>0</v>
      </c>
      <c r="B2" s="59" t="s">
        <v>218</v>
      </c>
      <c r="C2" s="37"/>
    </row>
    <row r="3" spans="1:4">
      <c r="A3" s="59" t="s">
        <v>175</v>
      </c>
      <c r="B3" s="59" t="s">
        <v>218</v>
      </c>
    </row>
    <row r="4" spans="1:4">
      <c r="A4" s="59" t="s">
        <v>15</v>
      </c>
      <c r="B4" s="59" t="s">
        <v>218</v>
      </c>
    </row>
    <row r="5" spans="1:4">
      <c r="A5" s="59" t="s">
        <v>4</v>
      </c>
      <c r="B5" s="59" t="s">
        <v>218</v>
      </c>
    </row>
    <row r="6" spans="1:4" ht="18.75" thickBot="1">
      <c r="A6" s="9"/>
      <c r="B6" s="9"/>
    </row>
    <row r="7" spans="1:4" s="12" customFormat="1" ht="72.75" thickBot="1">
      <c r="A7" s="61" t="s">
        <v>181</v>
      </c>
      <c r="B7" s="61" t="s">
        <v>182</v>
      </c>
      <c r="C7" s="60" t="s">
        <v>219</v>
      </c>
    </row>
    <row r="8" spans="1:4" s="12" customFormat="1" ht="18.75" thickBot="1">
      <c r="A8" s="62" t="s">
        <v>220</v>
      </c>
      <c r="B8" s="59"/>
      <c r="C8" s="62" t="e">
        <v>#N/A</v>
      </c>
    </row>
    <row r="9" spans="1:4" s="12" customFormat="1">
      <c r="A9" s="59" t="s">
        <v>221</v>
      </c>
      <c r="B9" s="59"/>
      <c r="C9" s="59" t="e">
        <v>#N/A</v>
      </c>
    </row>
    <row r="10" spans="1:4" hidden="1">
      <c r="A10"/>
      <c r="B10"/>
      <c r="C10"/>
    </row>
    <row r="11" spans="1:4">
      <c r="A11" s="63"/>
      <c r="B11" s="63"/>
      <c r="C11" s="63"/>
    </row>
    <row r="12" spans="1:4">
      <c r="A12" s="64"/>
      <c r="B12" s="64"/>
      <c r="C12" s="64"/>
    </row>
    <row r="13" spans="1:4">
      <c r="C13" s="65"/>
    </row>
    <row r="14" spans="1:4">
      <c r="A14" s="64"/>
      <c r="B14" s="64"/>
      <c r="C14" s="64"/>
    </row>
    <row r="15" spans="1:4">
      <c r="A15" s="64"/>
      <c r="B15" s="64"/>
      <c r="C15" s="64"/>
    </row>
    <row r="16" spans="1:4">
      <c r="A16" s="64"/>
      <c r="B16" s="64"/>
      <c r="C16" s="64"/>
    </row>
    <row r="17" spans="1:3">
      <c r="A17" s="64"/>
      <c r="B17" s="64"/>
      <c r="C17" s="64"/>
    </row>
    <row r="18" spans="1:3">
      <c r="A18" s="64"/>
      <c r="B18" s="64"/>
      <c r="C18" s="64"/>
    </row>
    <row r="19" spans="1:3">
      <c r="A19" s="64"/>
      <c r="B19" s="64"/>
      <c r="C19" s="64"/>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Props1.xml><?xml version="1.0" encoding="utf-8"?>
<ds:datastoreItem xmlns:ds="http://schemas.openxmlformats.org/officeDocument/2006/customXml" ds:itemID="{225F0E81-418F-45B2-B3D7-ECD3DAA1E9AB}"/>
</file>

<file path=customXml/itemProps2.xml><?xml version="1.0" encoding="utf-8"?>
<ds:datastoreItem xmlns:ds="http://schemas.openxmlformats.org/officeDocument/2006/customXml" ds:itemID="{D7E91D38-2947-4576-88BD-54B559D6ACA1}"/>
</file>

<file path=customXml/itemProps3.xml><?xml version="1.0" encoding="utf-8"?>
<ds:datastoreItem xmlns:ds="http://schemas.openxmlformats.org/officeDocument/2006/customXml" ds:itemID="{064E7CDB-E53A-45CA-9E7D-A8CCBFA91F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Yenny Yassiris Gomez Pinilla</cp:lastModifiedBy>
  <cp:revision/>
  <dcterms:created xsi:type="dcterms:W3CDTF">2022-07-08T22:04:58Z</dcterms:created>
  <dcterms:modified xsi:type="dcterms:W3CDTF">2024-10-14T23:47:39Z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