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hidePivotFieldList="1" defaultThemeVersion="166925"/>
  <mc:AlternateContent xmlns:mc="http://schemas.openxmlformats.org/markup-compatibility/2006">
    <mc:Choice Requires="x15">
      <x15ac:absPath xmlns:x15ac="http://schemas.microsoft.com/office/spreadsheetml/2010/11/ac" url="C:\Users\ASUS\Desktop\ASPECTOS E IMPACTOS PARA PUBLICAR\"/>
    </mc:Choice>
  </mc:AlternateContent>
  <xr:revisionPtr revIDLastSave="0" documentId="13_ncr:1_{ADCB7C2A-8DE3-4F16-933D-63C1E983523D}" xr6:coauthVersionLast="47" xr6:coauthVersionMax="47" xr10:uidLastSave="{00000000-0000-0000-0000-000000000000}"/>
  <bookViews>
    <workbookView xWindow="-108" yWindow="-108" windowWidth="23256" windowHeight="12456" firstSheet="1" activeTab="1" xr2:uid="{00000000-000D-0000-FFFF-FFFF00000000}"/>
  </bookViews>
  <sheets>
    <sheet name="LISTAS" sheetId="1" state="hidden" r:id="rId1"/>
    <sheet name="CONSECUTIVO VALORACIONES" sheetId="8" r:id="rId2"/>
    <sheet name="INSTRUCCIONES" sheetId="6" r:id="rId3"/>
    <sheet name="A&amp;I" sheetId="2" r:id="rId4"/>
    <sheet name="TD-A&amp;I " sheetId="9" r:id="rId5"/>
  </sheets>
  <externalReferences>
    <externalReference r:id="rId6"/>
    <externalReference r:id="rId7"/>
  </externalReferences>
  <definedNames>
    <definedName name="_xlnm._FilterDatabase" localSheetId="3" hidden="1">'A&amp;I'!$A$1:$Z$58</definedName>
    <definedName name="_xlnm.Print_Area" localSheetId="3">'A&amp;I'!$A$1:$Z$58</definedName>
    <definedName name="_xlnm.Print_Area" localSheetId="1">'CONSECUTIVO VALORACIONES'!$A$1:$K$23</definedName>
    <definedName name="CARGOS">[1]ROL!$B$2:$G42</definedName>
    <definedName name="MATRIZ1">[2]LISTAS!$B$2:$B$12</definedName>
    <definedName name="MATRIZ2">[2]LISTAS!$R$2:$S$4</definedName>
    <definedName name="MATRIZ3">[2]LISTAS!$T$2:$U$4</definedName>
    <definedName name="MATRIZ4">[2]LISTAS!$AB$2:$AC$13</definedName>
    <definedName name="No_determinado">#REF!</definedName>
  </definedNames>
  <calcPr calcId="191028" concurrentCalc="0"/>
  <pivotCaches>
    <pivotCache cacheId="0" r:id="rId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28" i="2" l="1"/>
  <c r="U28" i="2"/>
  <c r="V28" i="2"/>
  <c r="U56" i="2"/>
  <c r="V56" i="2"/>
  <c r="X56" i="2"/>
  <c r="U57" i="2"/>
  <c r="V57" i="2"/>
  <c r="X57" i="2"/>
  <c r="U47" i="2"/>
  <c r="V47" i="2"/>
  <c r="X47" i="2"/>
  <c r="U48" i="2"/>
  <c r="V48" i="2"/>
  <c r="X48" i="2"/>
  <c r="U49" i="2"/>
  <c r="V49" i="2"/>
  <c r="X49" i="2"/>
  <c r="U41" i="2"/>
  <c r="V41" i="2"/>
  <c r="X41" i="2"/>
  <c r="U30" i="2"/>
  <c r="V30" i="2"/>
  <c r="X30" i="2"/>
  <c r="U11" i="2"/>
  <c r="V11" i="2"/>
  <c r="X11" i="2"/>
  <c r="U12" i="2"/>
  <c r="V12" i="2"/>
  <c r="X12" i="2"/>
  <c r="U13" i="2"/>
  <c r="V13" i="2"/>
  <c r="X13" i="2"/>
  <c r="X15" i="2"/>
  <c r="X16" i="2"/>
  <c r="X17" i="2"/>
  <c r="X18" i="2"/>
  <c r="X19" i="2"/>
  <c r="X20" i="2"/>
  <c r="X21" i="2"/>
  <c r="X22" i="2"/>
  <c r="X23" i="2"/>
  <c r="X24" i="2"/>
  <c r="X25" i="2"/>
  <c r="X26" i="2"/>
  <c r="X27" i="2"/>
  <c r="X29" i="2"/>
  <c r="X31" i="2"/>
  <c r="X32" i="2"/>
  <c r="X33" i="2"/>
  <c r="X34" i="2"/>
  <c r="X35" i="2"/>
  <c r="X36" i="2"/>
  <c r="X37" i="2"/>
  <c r="X38" i="2"/>
  <c r="X39" i="2"/>
  <c r="X40" i="2"/>
  <c r="X42" i="2"/>
  <c r="X43" i="2"/>
  <c r="X44" i="2"/>
  <c r="X45" i="2"/>
  <c r="X46" i="2"/>
  <c r="X50" i="2"/>
  <c r="X51" i="2"/>
  <c r="X52" i="2"/>
  <c r="X53" i="2"/>
  <c r="X54" i="2"/>
  <c r="X55" i="2"/>
  <c r="X58" i="2"/>
  <c r="X8" i="2"/>
  <c r="X9" i="2"/>
  <c r="X10" i="2"/>
  <c r="X14" i="2"/>
  <c r="X7" i="2"/>
  <c r="U14" i="2"/>
  <c r="V14" i="2"/>
  <c r="U8" i="2"/>
  <c r="V8" i="2"/>
  <c r="U9" i="2"/>
  <c r="V9" i="2"/>
  <c r="U10" i="2"/>
  <c r="V10" i="2"/>
  <c r="U15" i="2"/>
  <c r="V15" i="2"/>
  <c r="U16" i="2"/>
  <c r="V16" i="2"/>
  <c r="U17" i="2"/>
  <c r="V17" i="2"/>
  <c r="U18" i="2"/>
  <c r="V18" i="2"/>
  <c r="U19" i="2"/>
  <c r="V19" i="2"/>
  <c r="U20" i="2"/>
  <c r="V20" i="2"/>
  <c r="U21" i="2"/>
  <c r="V21" i="2"/>
  <c r="U22" i="2"/>
  <c r="V22" i="2"/>
  <c r="U23" i="2"/>
  <c r="V23" i="2"/>
  <c r="U24" i="2"/>
  <c r="V24" i="2"/>
  <c r="U25" i="2"/>
  <c r="V25" i="2"/>
  <c r="U26" i="2"/>
  <c r="V26" i="2"/>
  <c r="U27" i="2"/>
  <c r="V27" i="2"/>
  <c r="U29" i="2"/>
  <c r="V29" i="2"/>
  <c r="U31" i="2"/>
  <c r="V31" i="2"/>
  <c r="U32" i="2"/>
  <c r="V32" i="2"/>
  <c r="U33" i="2"/>
  <c r="V33" i="2"/>
  <c r="U34" i="2"/>
  <c r="V34" i="2"/>
  <c r="U35" i="2"/>
  <c r="V35" i="2"/>
  <c r="U36" i="2"/>
  <c r="V36" i="2"/>
  <c r="U37" i="2"/>
  <c r="V37" i="2"/>
  <c r="U38" i="2"/>
  <c r="V38" i="2"/>
  <c r="U39" i="2"/>
  <c r="V39" i="2"/>
  <c r="U40" i="2"/>
  <c r="V40" i="2"/>
  <c r="U42" i="2"/>
  <c r="V42" i="2"/>
  <c r="U43" i="2"/>
  <c r="V43" i="2"/>
  <c r="U44" i="2"/>
  <c r="V44" i="2"/>
  <c r="U45" i="2"/>
  <c r="V45" i="2"/>
  <c r="U46" i="2"/>
  <c r="V46" i="2"/>
  <c r="U50" i="2"/>
  <c r="V50" i="2"/>
  <c r="U51" i="2"/>
  <c r="V51" i="2"/>
  <c r="U52" i="2"/>
  <c r="V52" i="2"/>
  <c r="U53" i="2"/>
  <c r="V53" i="2"/>
  <c r="U54" i="2"/>
  <c r="V54" i="2"/>
  <c r="U55" i="2"/>
  <c r="V55" i="2"/>
  <c r="U58" i="2"/>
  <c r="V58" i="2"/>
  <c r="U7" i="2"/>
  <c r="V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Z43" authorId="0" shapeId="0" xr:uid="{2802D12D-2CE2-4622-B429-04258AB6D6CB}">
      <text>
        <r>
          <rPr>
            <b/>
            <sz val="9"/>
            <color indexed="81"/>
            <rFont val="Tahoma"/>
            <family val="2"/>
          </rPr>
          <t>USUARIO:</t>
        </r>
        <r>
          <rPr>
            <sz val="9"/>
            <color indexed="81"/>
            <rFont val="Tahoma"/>
            <family val="2"/>
          </rPr>
          <t xml:space="preserve">
La descripción de la valoración inicial estará sujeta a las comisiones que se adelanten en el año 2024.</t>
        </r>
      </text>
    </comment>
  </commentList>
</comments>
</file>

<file path=xl/sharedStrings.xml><?xml version="1.0" encoding="utf-8"?>
<sst xmlns="http://schemas.openxmlformats.org/spreadsheetml/2006/main" count="646" uniqueCount="230">
  <si>
    <t>Actividades</t>
  </si>
  <si>
    <t>ESSM</t>
  </si>
  <si>
    <t>PASSM</t>
  </si>
  <si>
    <t>PAR</t>
  </si>
  <si>
    <t>Condiciones de operación</t>
  </si>
  <si>
    <t>Generación_de_Emisiones</t>
  </si>
  <si>
    <t>Generación_de_vertimientos</t>
  </si>
  <si>
    <t>Consumo_del_recurso_hídrico</t>
  </si>
  <si>
    <t>Ocupación_del_suelo</t>
  </si>
  <si>
    <t>Generación_de_derrames</t>
  </si>
  <si>
    <t>Generación_de_residuos</t>
  </si>
  <si>
    <t>Consumo_de_materias_primas_e_insumos</t>
  </si>
  <si>
    <t>Generación_de_empleo</t>
  </si>
  <si>
    <t>Uso_de_publicidad</t>
  </si>
  <si>
    <t>Consumo_de_energía_eléctrica</t>
  </si>
  <si>
    <t>Tipo de impacto</t>
  </si>
  <si>
    <t>Componente Ambiental</t>
  </si>
  <si>
    <t>Probabilidad</t>
  </si>
  <si>
    <t>Valor probabilidad</t>
  </si>
  <si>
    <t>Alcance</t>
  </si>
  <si>
    <t>Valor alcance</t>
  </si>
  <si>
    <t xml:space="preserve">Duracion </t>
  </si>
  <si>
    <t>Valor Duracion</t>
  </si>
  <si>
    <t>Recuperabilidad</t>
  </si>
  <si>
    <t>Severidad</t>
  </si>
  <si>
    <t>Valor Severidad</t>
  </si>
  <si>
    <t>Normatividad</t>
  </si>
  <si>
    <t>Valor Normatividad</t>
  </si>
  <si>
    <t>Significancia</t>
  </si>
  <si>
    <t>Administrativas</t>
  </si>
  <si>
    <t>ESSM Amagá</t>
  </si>
  <si>
    <t>PASSM Bucaramanga</t>
  </si>
  <si>
    <t>Sede Central - Bogotá</t>
  </si>
  <si>
    <t>Normal</t>
  </si>
  <si>
    <t>Contaminación por emisión de contaminantes criterio</t>
  </si>
  <si>
    <t>Contaminación por descarga por aguas residuales domésticas</t>
  </si>
  <si>
    <t>Agotamiento del recurso hídrico</t>
  </si>
  <si>
    <t>Afectación por disminución del recurso</t>
  </si>
  <si>
    <t>Contaminación del suelo</t>
  </si>
  <si>
    <t>Contaminación por generación de residuos orgánicos</t>
  </si>
  <si>
    <t>Agotamiento General de los recursos naturales</t>
  </si>
  <si>
    <t>Desarrollo del recurso humano</t>
  </si>
  <si>
    <t>Contaminación visual</t>
  </si>
  <si>
    <t>Presión sobre el recurso energético eléctrico</t>
  </si>
  <si>
    <t>Negativo</t>
  </si>
  <si>
    <t>Atmosférico - aire</t>
  </si>
  <si>
    <t>Improbable</t>
  </si>
  <si>
    <t xml:space="preserve">Puntual </t>
  </si>
  <si>
    <t>Breve</t>
  </si>
  <si>
    <t>Reversible</t>
  </si>
  <si>
    <t>Cambio pequeño</t>
  </si>
  <si>
    <t>No tiene normatividad relacionada.</t>
  </si>
  <si>
    <t>No Significativo</t>
  </si>
  <si>
    <t xml:space="preserve"> Servicios generales</t>
  </si>
  <si>
    <t>ESSM Cúcuta</t>
  </si>
  <si>
    <t>PASSM Marmato</t>
  </si>
  <si>
    <t>PAR Bucaramanga</t>
  </si>
  <si>
    <t>Anormal</t>
  </si>
  <si>
    <t>Contaminación por emisión de gases de efecto invernadero (GEI)</t>
  </si>
  <si>
    <t>Contaminación por descarga por aguas residuales NO domésticas</t>
  </si>
  <si>
    <t>Aprovechamiento del recurso hídrico</t>
  </si>
  <si>
    <t>Contaminación por generación de residuos peligrosos</t>
  </si>
  <si>
    <t>Positivo</t>
  </si>
  <si>
    <t>Hidrológico - agua</t>
  </si>
  <si>
    <t>Probable</t>
  </si>
  <si>
    <t xml:space="preserve">Loocal </t>
  </si>
  <si>
    <t>Temporal</t>
  </si>
  <si>
    <t>Recuperable</t>
  </si>
  <si>
    <t>Cambio moderado</t>
  </si>
  <si>
    <t>Tiene normatividad relacionada.</t>
  </si>
  <si>
    <t>Significativo</t>
  </si>
  <si>
    <t>Mantenimiento</t>
  </si>
  <si>
    <t>ESSM Jamundí</t>
  </si>
  <si>
    <t>PASSM Pasto</t>
  </si>
  <si>
    <t>PAR Cali</t>
  </si>
  <si>
    <t>Situación de emergencia</t>
  </si>
  <si>
    <t>Contaminación por emisión de sustancias tóxicas</t>
  </si>
  <si>
    <t>Contaminación por generación de residuos de escombro</t>
  </si>
  <si>
    <t>Geológico - suelo</t>
  </si>
  <si>
    <t>Certero</t>
  </si>
  <si>
    <t>Regional</t>
  </si>
  <si>
    <t>Permanente</t>
  </si>
  <si>
    <t>Irrecuperable/irreversible</t>
  </si>
  <si>
    <t>Cambio drástico</t>
  </si>
  <si>
    <t xml:space="preserve">Servicio al cliente </t>
  </si>
  <si>
    <t>ESSM Nobsa</t>
  </si>
  <si>
    <t>PASSM Remedios</t>
  </si>
  <si>
    <t>PAR Cartagena</t>
  </si>
  <si>
    <t>Contaminación por emisión de sustancias molestas (olores)</t>
  </si>
  <si>
    <t>Contaminación por generación de residuos aprovechables</t>
  </si>
  <si>
    <t>Biológico - biodiversidad</t>
  </si>
  <si>
    <t>Traslados o comisiones</t>
  </si>
  <si>
    <t>ESSM Ubaté</t>
  </si>
  <si>
    <t>PAR Cúcuta</t>
  </si>
  <si>
    <t>Contaminación por emisión de ruido</t>
  </si>
  <si>
    <t>Contaminación por generación de residuos No aprovechables</t>
  </si>
  <si>
    <t>Sociocultural - social</t>
  </si>
  <si>
    <t>PAR Ibagué</t>
  </si>
  <si>
    <t>Aprovechamiento de residuos aprovechables</t>
  </si>
  <si>
    <t>Paisajístico</t>
  </si>
  <si>
    <t>PAR Manizales</t>
  </si>
  <si>
    <t>PAR Medellín</t>
  </si>
  <si>
    <t>Energético</t>
  </si>
  <si>
    <t>PAR Nobsa</t>
  </si>
  <si>
    <t>PAR Pasto</t>
  </si>
  <si>
    <t>PAR Quibdó</t>
  </si>
  <si>
    <t>PAR Valledupar</t>
  </si>
  <si>
    <t>PLANEACION ESTRATÉGICA</t>
  </si>
  <si>
    <t>CÓDIGO: EST1-P-005-F-009</t>
  </si>
  <si>
    <t>FORMATO</t>
  </si>
  <si>
    <t>VERSIÓN: 3</t>
  </si>
  <si>
    <t>MATRIZ ASPECTOS E IMPACTOS AMBIENTALES</t>
  </si>
  <si>
    <t>FECHA DE VIGENCIA: 25/Jun./2024</t>
  </si>
  <si>
    <t>EJECUCIÓN DE LA VALORACIÓN</t>
  </si>
  <si>
    <t>No</t>
  </si>
  <si>
    <t>FECHA</t>
  </si>
  <si>
    <t>OBSERVACIONES</t>
  </si>
  <si>
    <t xml:space="preserve">Valoración inicial </t>
  </si>
  <si>
    <t>REALIZA LA VALORACIÓN</t>
  </si>
  <si>
    <t xml:space="preserve">REVISA LA VALORACIÓN </t>
  </si>
  <si>
    <t>APRUEBA</t>
  </si>
  <si>
    <r>
      <rPr>
        <b/>
        <sz val="10"/>
        <rFont val="Arial Narrow"/>
        <family val="2"/>
      </rPr>
      <t>Nombre: Sandra Patricia  Parra Cristancho</t>
    </r>
    <r>
      <rPr>
        <sz val="10"/>
        <rFont val="Arial Narrow"/>
        <family val="2"/>
      </rPr>
      <t xml:space="preserve">
</t>
    </r>
    <r>
      <rPr>
        <b/>
        <sz val="10"/>
        <rFont val="Arial Narrow"/>
        <family val="2"/>
      </rPr>
      <t>Cargo:</t>
    </r>
    <r>
      <rPr>
        <sz val="10"/>
        <rFont val="Arial Narrow"/>
        <family val="2"/>
      </rPr>
      <t xml:space="preserve">  Coordinadora Grupo de Planeación
</t>
    </r>
    <r>
      <rPr>
        <b/>
        <sz val="10"/>
        <rFont val="Arial Narrow"/>
        <family val="2"/>
      </rPr>
      <t>Nombre</t>
    </r>
    <r>
      <rPr>
        <sz val="10"/>
        <rFont val="Arial Narrow"/>
        <family val="2"/>
      </rPr>
      <t xml:space="preserve">: Diego  Armando Lozano Salcedo
</t>
    </r>
    <r>
      <rPr>
        <b/>
        <sz val="10"/>
        <rFont val="Arial Narrow"/>
        <family val="2"/>
      </rPr>
      <t>Cargo:</t>
    </r>
    <r>
      <rPr>
        <sz val="10"/>
        <rFont val="Arial Narrow"/>
        <family val="2"/>
      </rPr>
      <t xml:space="preserve">   Contratista Grupo de Planeación</t>
    </r>
  </si>
  <si>
    <r>
      <rPr>
        <b/>
        <sz val="10"/>
        <rFont val="Arial Narrow"/>
        <family val="2"/>
      </rPr>
      <t xml:space="preserve">Nombre: Sandra Patricia  Parra Cristancho
Cargo:  </t>
    </r>
    <r>
      <rPr>
        <sz val="10"/>
        <rFont val="Arial Narrow"/>
        <family val="2"/>
      </rPr>
      <t xml:space="preserve">Coordinadora Grupo de Planeación
</t>
    </r>
  </si>
  <si>
    <t>INSTRUCCIONES</t>
  </si>
  <si>
    <t>El documento está compuesto por tres hojas de la siguiente manera:</t>
  </si>
  <si>
    <r>
      <t xml:space="preserve">CONSECUTIVO VALORACIONES: </t>
    </r>
    <r>
      <rPr>
        <sz val="9"/>
        <color rgb="FF000000"/>
        <rFont val="Arial Narrow"/>
        <family val="2"/>
      </rPr>
      <t>En esta hoja se realiza la descripción del No de la valoración realizada, se describe la fecha en que se realiza y las observaciones relevantes (valoración inicial, valoración extraordinaria, situaciones especiales etc.…)</t>
    </r>
  </si>
  <si>
    <r>
      <t>A&amp;I:</t>
    </r>
    <r>
      <rPr>
        <sz val="9"/>
        <color indexed="8"/>
        <rFont val="Arial Narrow"/>
        <family val="2"/>
      </rPr>
      <t xml:space="preserve"> en esta hoja se identifican y valoran los aspectos e impactos ambientales por Procesos, Actividades, Productos y Servicios</t>
    </r>
    <r>
      <rPr>
        <b/>
        <sz val="9"/>
        <color indexed="8"/>
        <rFont val="Arial Narrow"/>
        <family val="2"/>
      </rPr>
      <t xml:space="preserve"> </t>
    </r>
    <r>
      <rPr>
        <sz val="9"/>
        <color indexed="8"/>
        <rFont val="Arial Narrow"/>
        <family val="2"/>
      </rPr>
      <t>agrupados en cinco actividades estratégicas ( Administrativas, Servicios generales, Mantenimiento, Servicio al cliente y Traslados o comisiones), que interactúan directamente con los diferentes componentes ambientales y que como resultado del desarrollo generan un impacto positivo o negativo sobre los recursos y el ambiente.</t>
    </r>
  </si>
  <si>
    <r>
      <t>TD-A&amp;I:</t>
    </r>
    <r>
      <rPr>
        <sz val="9"/>
        <color indexed="8"/>
        <rFont val="Arial Narrow"/>
        <family val="2"/>
      </rPr>
      <t xml:space="preserve"> en esta hoja se podrá obtener la información referente al comportamiento y priorización de los aspectos e impactos ambientales significativos que requieren de control de acuerdo a la valorización realizada</t>
    </r>
    <r>
      <rPr>
        <b/>
        <sz val="9"/>
        <color indexed="8"/>
        <rFont val="Arial Narrow"/>
        <family val="2"/>
      </rPr>
      <t>.</t>
    </r>
  </si>
  <si>
    <t>CONSECUTIVO VALORACIONES</t>
  </si>
  <si>
    <r>
      <t xml:space="preserve">No: </t>
    </r>
    <r>
      <rPr>
        <sz val="9"/>
        <color rgb="FF000000"/>
        <rFont val="Arial Narrow"/>
        <family val="2"/>
      </rPr>
      <t>Indicar el consecutivo al cual corresponde la valoración.</t>
    </r>
  </si>
  <si>
    <r>
      <t xml:space="preserve">Fecha: </t>
    </r>
    <r>
      <rPr>
        <sz val="9"/>
        <color rgb="FF000000"/>
        <rFont val="Arial Narrow"/>
        <family val="2"/>
      </rPr>
      <t>Indicar la fecha en la cual se adelanta la actividad de valoración.</t>
    </r>
  </si>
  <si>
    <r>
      <t xml:space="preserve">Observaciones: </t>
    </r>
    <r>
      <rPr>
        <sz val="9"/>
        <color rgb="FF000000"/>
        <rFont val="Arial Narrow"/>
        <family val="2"/>
      </rPr>
      <t>definir si se trata de una valoración inicial, una valoración extraordinaria y/o las situaciones especiales durante su desarrollo.</t>
    </r>
  </si>
  <si>
    <t>HOJA A&amp;I</t>
  </si>
  <si>
    <r>
      <rPr>
        <b/>
        <sz val="9"/>
        <color indexed="8"/>
        <rFont val="Arial Narrow"/>
        <family val="2"/>
      </rPr>
      <t>Fecha de valoración:</t>
    </r>
    <r>
      <rPr>
        <sz val="9"/>
        <color indexed="8"/>
        <rFont val="Arial Narrow"/>
        <family val="2"/>
      </rPr>
      <t xml:space="preserve"> se debe escribir la fecha en la que se realiza la valoración del aspecto e impacto ambiental.</t>
    </r>
  </si>
  <si>
    <t>Sección Identificación de Procesos, Actividades, Productos y Servicios:</t>
  </si>
  <si>
    <r>
      <t>Macroproceso:</t>
    </r>
    <r>
      <rPr>
        <sz val="9"/>
        <color indexed="8"/>
        <rFont val="Arial Narrow"/>
        <family val="2"/>
      </rPr>
      <t xml:space="preserve"> comprende los procesos Estratégicos, Misionales, de Apoyo y Evaluación de la entidad que interconectados entre si son esenciales para alcanzar los objetivos estratégicos de la entidad. </t>
    </r>
    <r>
      <rPr>
        <b/>
        <sz val="9"/>
        <color indexed="8"/>
        <rFont val="Arial Narrow"/>
        <family val="2"/>
      </rPr>
      <t xml:space="preserve"> </t>
    </r>
    <r>
      <rPr>
        <sz val="9"/>
        <color indexed="8"/>
        <rFont val="Arial Narrow"/>
        <family val="2"/>
      </rPr>
      <t>Se debe escoger de la lista desplegable el Macroproceso al cual pertenece el proceso, actividad, bien o servicio específico a valorar</t>
    </r>
  </si>
  <si>
    <t>Proceso: conjunto de actividades interrelacionadas o que interactúan entre sí y que están determinadas de acuerdo al mapa de procesos definido para la ANM. Se realiza la agrupación de los procesos de acuerdo a la naturaleza de las actividades, características y similar en la operación.</t>
  </si>
  <si>
    <t xml:space="preserve">Actividades: se presenta la priorización de las actividades que se desarrollan en la ANM, donde se identifican y priorizan los aspectos e impactos más relevantes </t>
  </si>
  <si>
    <r>
      <t xml:space="preserve">Descripción de la Actividad: </t>
    </r>
    <r>
      <rPr>
        <sz val="9"/>
        <color rgb="FF000000"/>
        <rFont val="Arial Narrow"/>
        <family val="2"/>
      </rPr>
      <t>se realiza la descripción general de las acciones o tareas específicas que se desarrollan por cada actividad (estas actividades se sintetizan de las actividades descritas en los mapas de riesgos de gestión y corrupción por cada proceso)</t>
    </r>
  </si>
  <si>
    <r>
      <t>Producto/Servicio:</t>
    </r>
    <r>
      <rPr>
        <sz val="9"/>
        <color indexed="8"/>
        <rFont val="Arial Narrow"/>
        <family val="2"/>
      </rPr>
      <t xml:space="preserve"> es la materialización o resultado de las actividades  de acuerdo a los objetivos o metas establecidos</t>
    </r>
  </si>
  <si>
    <r>
      <rPr>
        <b/>
        <sz val="9"/>
        <color indexed="8"/>
        <rFont val="Arial Narrow"/>
        <family val="2"/>
      </rPr>
      <t>Tipo de sede:</t>
    </r>
    <r>
      <rPr>
        <sz val="9"/>
        <color indexed="8"/>
        <rFont val="Arial Narrow"/>
        <family val="2"/>
      </rPr>
      <t xml:space="preserve"> se debe escoger el tipo de sede en la cual se identifica  el aspecto e impacto ambiental.</t>
    </r>
  </si>
  <si>
    <r>
      <rPr>
        <b/>
        <sz val="9"/>
        <color indexed="8"/>
        <rFont val="Arial Narrow"/>
        <family val="2"/>
      </rPr>
      <t>Sede:</t>
    </r>
    <r>
      <rPr>
        <sz val="9"/>
        <color indexed="8"/>
        <rFont val="Arial Narrow"/>
        <family val="2"/>
      </rPr>
      <t xml:space="preserve"> se debe escoger la sede en la cual se identifica el aspecto e impacto ambiental.</t>
    </r>
  </si>
  <si>
    <r>
      <rPr>
        <b/>
        <sz val="9"/>
        <color indexed="8"/>
        <rFont val="Arial Narrow"/>
        <family val="2"/>
      </rPr>
      <t xml:space="preserve">Condiciones de operación: </t>
    </r>
    <r>
      <rPr>
        <sz val="9"/>
        <color indexed="8"/>
        <rFont val="Arial Narrow"/>
        <family val="2"/>
      </rPr>
      <t>se debe escoger de la lista desplegable si el aspecto e impacto ambiental identificado se desarrolla bajo condiciones normales, anormales o de emergencia.</t>
    </r>
  </si>
  <si>
    <r>
      <rPr>
        <b/>
        <sz val="9"/>
        <color indexed="8"/>
        <rFont val="Arial Narrow"/>
        <family val="2"/>
      </rPr>
      <t>Descripción de la condición:</t>
    </r>
    <r>
      <rPr>
        <sz val="9"/>
        <color indexed="8"/>
        <rFont val="Arial Narrow"/>
        <family val="2"/>
      </rPr>
      <t xml:space="preserve"> si el proceso se desarrolla bajo condiciones anormales de operación o situaciones de emergencia se debe describir la condición bajo la cual se realizará la identificación y valoración  del aspecto e impacto ambiental.</t>
    </r>
  </si>
  <si>
    <t>Sección identificación del aspecto e impacto ambiental:</t>
  </si>
  <si>
    <r>
      <rPr>
        <b/>
        <sz val="9"/>
        <color indexed="8"/>
        <rFont val="Arial Narrow"/>
        <family val="2"/>
      </rPr>
      <t>Aspecto ambiental:</t>
    </r>
    <r>
      <rPr>
        <sz val="9"/>
        <color indexed="8"/>
        <rFont val="Arial Narrow"/>
        <family val="2"/>
      </rPr>
      <t xml:space="preserve"> se debe seleccionar de la lista desplegable el aspecto ambiental que se genera de la interacción de la actividad con el medio ambiente.</t>
    </r>
  </si>
  <si>
    <r>
      <rPr>
        <b/>
        <sz val="9"/>
        <color indexed="8"/>
        <rFont val="Arial Narrow"/>
        <family val="2"/>
      </rPr>
      <t>Impacto ambiental:</t>
    </r>
    <r>
      <rPr>
        <sz val="9"/>
        <color indexed="8"/>
        <rFont val="Arial Narrow"/>
        <family val="2"/>
      </rPr>
      <t xml:space="preserve"> se debe seleccionar el impacto ambiental que se genera del aspecto ambiental que se ha identificado.</t>
    </r>
  </si>
  <si>
    <r>
      <rPr>
        <b/>
        <sz val="9"/>
        <color indexed="8"/>
        <rFont val="Arial Narrow"/>
        <family val="2"/>
      </rPr>
      <t xml:space="preserve">Tipo de impacto: </t>
    </r>
    <r>
      <rPr>
        <sz val="9"/>
        <color rgb="FF000000"/>
        <rFont val="Arial Narrow"/>
        <family val="2"/>
      </rPr>
      <t>s</t>
    </r>
    <r>
      <rPr>
        <sz val="9"/>
        <color indexed="8"/>
        <rFont val="Arial Narrow"/>
        <family val="2"/>
      </rPr>
      <t>e debe establecer si el impacto que se genera es negativo o positivo sobre el medio ambiente.</t>
    </r>
  </si>
  <si>
    <r>
      <rPr>
        <b/>
        <sz val="9"/>
        <color indexed="8"/>
        <rFont val="Arial Narrow"/>
        <family val="2"/>
      </rPr>
      <t>Componente Ambiental:</t>
    </r>
    <r>
      <rPr>
        <sz val="9"/>
        <color indexed="8"/>
        <rFont val="Arial Narrow"/>
        <family val="2"/>
      </rPr>
      <t xml:space="preserve"> se debe seleccionar de la lista desplegable el principal recurso natural que interactúa o interviene en la actividad</t>
    </r>
  </si>
  <si>
    <r>
      <t>Grupo de interés:</t>
    </r>
    <r>
      <rPr>
        <sz val="9"/>
        <color rgb="FF000000"/>
        <rFont val="Arial Narrow"/>
        <family val="2"/>
      </rPr>
      <t xml:space="preserve"> se debe mencionar el grupo de interés relacionado con el aspecto ambiental. Ejemplo: Proveedores, contratistas funcionarios.</t>
    </r>
  </si>
  <si>
    <t>Sección valoración del aspecto e impacto ambiental A&amp;I (inicial o secuencial):</t>
  </si>
  <si>
    <r>
      <rPr>
        <b/>
        <sz val="9"/>
        <color indexed="8"/>
        <rFont val="Arial Narrow"/>
        <family val="2"/>
      </rPr>
      <t>Probabilidad (P):</t>
    </r>
    <r>
      <rPr>
        <sz val="9"/>
        <color indexed="8"/>
        <rFont val="Arial Narrow"/>
        <family val="2"/>
      </rPr>
      <t xml:space="preserve"> se refiere a la periodicidad con la que se dé el impacto y está relacionada con la "OCURRENCIA DEL MISMO"
Se debe escoger la probabilidad en una escala de 1 (Improbable) - 5 (Probable) - 10 (Certero)</t>
    </r>
  </si>
  <si>
    <r>
      <rPr>
        <b/>
        <sz val="9"/>
        <color rgb="FF000000"/>
        <rFont val="Arial Narrow"/>
        <family val="2"/>
      </rPr>
      <t>Alcance (A):</t>
    </r>
    <r>
      <rPr>
        <sz val="9"/>
        <color indexed="8"/>
        <rFont val="Arial Narrow"/>
        <family val="2"/>
      </rPr>
      <t xml:space="preserve"> se refiere al área de influencia del impacto en relación con el ENTORNO donde se genera.
Se debe escoger el alcance en una escala de 1 (Puntual) - 5 (Local) - 10 (Regional)
</t>
    </r>
  </si>
  <si>
    <r>
      <rPr>
        <b/>
        <sz val="9"/>
        <color rgb="FF000000"/>
        <rFont val="Arial Narrow"/>
        <family val="2"/>
      </rPr>
      <t>Duración (D):</t>
    </r>
    <r>
      <rPr>
        <sz val="9"/>
        <color indexed="8"/>
        <rFont val="Arial Narrow"/>
        <family val="2"/>
      </rPr>
      <t xml:space="preserve"> se refiere al TIEMPO que permanecerá el efecto positivo o negativo del impacto en el ambiente.
Se debe escoger la duración en una escala de 1 (Breve) - 5 (Temporal) - 10 (Permanente)</t>
    </r>
  </si>
  <si>
    <r>
      <rPr>
        <b/>
        <sz val="9"/>
        <color rgb="FF000000"/>
        <rFont val="Arial Narrow"/>
        <family val="2"/>
      </rPr>
      <t>Recuperabilidad (R):</t>
    </r>
    <r>
      <rPr>
        <sz val="9"/>
        <color indexed="8"/>
        <rFont val="Arial Narrow"/>
        <family val="2"/>
      </rPr>
      <t xml:space="preserve"> se refiere a la posibilidad de reconstrucción, total o parcial del recurso afectado por el impacto.
Se debe escoger la recuperabilidad en una escala de 1 (Reversible) - 5 (Recuperable) - 10 (Irrecuperable/irreversible)</t>
    </r>
  </si>
  <si>
    <r>
      <rPr>
        <b/>
        <sz val="9"/>
        <color rgb="FF000000"/>
        <rFont val="Arial Narrow"/>
        <family val="2"/>
      </rPr>
      <t xml:space="preserve">Severidad (S): </t>
    </r>
    <r>
      <rPr>
        <sz val="9"/>
        <color rgb="FF000000"/>
        <rFont val="Arial Narrow"/>
        <family val="2"/>
      </rPr>
      <t>La “Severidad” describe el tipo de cambio sobre el recurso natural, generado por el impacto ambiental.
Se debe escoger la Severidad en una escala de 1 (Cambio pequeño) - 5 (Cambio moderado) - 10 (Cambio drástico)</t>
    </r>
  </si>
  <si>
    <r>
      <rPr>
        <b/>
        <sz val="9"/>
        <color rgb="FF000000"/>
        <rFont val="Arial Narrow"/>
        <family val="2"/>
      </rPr>
      <t xml:space="preserve">Normatividad (N): </t>
    </r>
    <r>
      <rPr>
        <sz val="9"/>
        <color rgb="FF000000"/>
        <rFont val="Arial Narrow"/>
        <family val="2"/>
      </rPr>
      <t>h</t>
    </r>
    <r>
      <rPr>
        <sz val="9"/>
        <color indexed="8"/>
        <rFont val="Arial Narrow"/>
        <family val="2"/>
      </rPr>
      <t>ace referencia a la normatividad ambiental aplicable al aspecto y/o el impacto ambiental.
Se debe escoger la Normatividad en una escala de 1 (No tiene normatividad relacionada.) -  10 (Tiene normatividad relacionada.)</t>
    </r>
  </si>
  <si>
    <t>Valoración del impacto:  el valor será calculado automáticamente por el cálculo que se realiza entre (P), (A), (D), (R), (S), (N) . Podrá obtener los valores de alta, moderada o baja.</t>
  </si>
  <si>
    <r>
      <rPr>
        <b/>
        <sz val="9"/>
        <color indexed="8"/>
        <rFont val="Arial Narrow"/>
        <family val="2"/>
      </rPr>
      <t>Significancia del impacto:</t>
    </r>
    <r>
      <rPr>
        <sz val="9"/>
        <color indexed="8"/>
        <rFont val="Arial Narrow"/>
        <family val="2"/>
      </rPr>
      <t xml:space="preserve"> seleccionar de la lista desplegable  si el aspecto e impacto ambiental valorado es Significativo o No significativo.</t>
    </r>
  </si>
  <si>
    <t>Sección control operacional:</t>
  </si>
  <si>
    <r>
      <rPr>
        <b/>
        <sz val="9"/>
        <color indexed="8"/>
        <rFont val="Arial Narrow"/>
        <family val="2"/>
      </rPr>
      <t xml:space="preserve">Control ambiental: </t>
    </r>
    <r>
      <rPr>
        <sz val="9"/>
        <color indexed="8"/>
        <rFont val="Arial Narrow"/>
        <family val="2"/>
      </rPr>
      <t>el valor será calculado automáticamente de acuerdo a los resultados de la significancia del aspecto e impacto ambiental. Sólo requerirá control ambiental, los aspectos e impactos ambientales Significativos</t>
    </r>
  </si>
  <si>
    <r>
      <rPr>
        <b/>
        <sz val="9"/>
        <color indexed="8"/>
        <rFont val="Arial Narrow"/>
        <family val="2"/>
      </rPr>
      <t>Descripción del control:</t>
    </r>
    <r>
      <rPr>
        <sz val="9"/>
        <color indexed="8"/>
        <rFont val="Arial Narrow"/>
        <family val="2"/>
      </rPr>
      <t xml:space="preserve"> describir el control a realizar se refiere a las prácticas, actividades, procedimientos, etc. que aseguran que se mantienen en un nivel permitido, se disminuyen o se evitan los impactos ambientales ocasionados por los aspectos ambientales</t>
    </r>
  </si>
  <si>
    <r>
      <rPr>
        <b/>
        <sz val="9"/>
        <color rgb="FF000000"/>
        <rFont val="Arial Narrow"/>
        <family val="2"/>
      </rPr>
      <t>Seguimiento:</t>
    </r>
    <r>
      <rPr>
        <sz val="9"/>
        <color indexed="8"/>
        <rFont val="Arial Narrow"/>
        <family val="2"/>
      </rPr>
      <t xml:space="preserve"> Relacione las actividades con las cuales realiza seguimiento al control establecido</t>
    </r>
  </si>
  <si>
    <t>HOJA TD-A&amp;I</t>
  </si>
  <si>
    <t>En esta hoja se podrán generar informes sobre los aspectos e impactos ambientales bajo el modelo por procesos de la Entidad con la herramienta de tablas dinámicas de Microsoft Excel.</t>
  </si>
  <si>
    <t>La hoja tiene predeterminados filtros y demás información que facilita la generación de reportes, no obstante, cada usuario de acuerdo a su necesidad podrá modificar la información para la lectura que requiera.</t>
  </si>
  <si>
    <t xml:space="preserve">Fecha de valoración: </t>
  </si>
  <si>
    <t>Identificación de Procesos, Actividades, Productos y Servicios</t>
  </si>
  <si>
    <t>Identificación del aspecto e impacto ambiental</t>
  </si>
  <si>
    <t>Grupo de  interés</t>
  </si>
  <si>
    <t>Valoración de impactos ambientales</t>
  </si>
  <si>
    <t>Significancia del Impacto</t>
  </si>
  <si>
    <t xml:space="preserve">Control operacional </t>
  </si>
  <si>
    <t>Macroprocesos</t>
  </si>
  <si>
    <t>Procesos</t>
  </si>
  <si>
    <t>Descripción de la Actividad</t>
  </si>
  <si>
    <t>Producto/Servicio</t>
  </si>
  <si>
    <t>Tipo de sede</t>
  </si>
  <si>
    <t>Sede</t>
  </si>
  <si>
    <t>Descripción de condición</t>
  </si>
  <si>
    <t>Aspecto ambiental</t>
  </si>
  <si>
    <t>Impacto ambiental</t>
  </si>
  <si>
    <t>Componente ambiental</t>
  </si>
  <si>
    <t>Duración</t>
  </si>
  <si>
    <t xml:space="preserve">Normatividad </t>
  </si>
  <si>
    <t>Valoración del Impacto</t>
  </si>
  <si>
    <t xml:space="preserve">Control ambiental </t>
  </si>
  <si>
    <t xml:space="preserve">Descripción del control </t>
  </si>
  <si>
    <t>Seguimiento</t>
  </si>
  <si>
    <t>Estratégicos
Misionales
Apoyo
Evaluación</t>
  </si>
  <si>
    <t>Administración de bienes y servicios
Gestión del Talento Humano
Gestión Documental
Planeación Estratégica
Gestión Integral para el Seguimiento y Control a los Títulos Mineros 
Gestión Integral de las Comunicaciones y Relacionamiento
Atención Integral y servicios a Grupos de Interés
Administración de Tecnologías e Información
Evaluación, Control y Mejora</t>
  </si>
  <si>
    <t>Informes de ejecución de actividades del proveedor de servicios generales
Informes de ejecución de actividades del proveedor de servicios de vigilancia y seguridad privada
Remisión de documentos para el pago de los servicios públicos
Formatos de Acuerdos de gestión y de Evaluación del desempeño laboral 
Reportar y hacer seguimiento de indicadores
Cumplimiento de los requisitos del SIG
Plan de acción de fiscalización - Auto de fiscalización integral (documental)
Trámite a solicitudes externas e internas</t>
  </si>
  <si>
    <t>Proceso se desarrolla bajo condiciones normales de operación</t>
  </si>
  <si>
    <t>Autoridades ambientales (Ministerio de Ambiente y Desarrollo Sostenible, ANLA, CAR, Corporaciones Autónomas Regionales y de Desarrollo Sostenible, Secretarías de Ambiente.)
Ciudadanía
Comité Institucional de Gestión y Desempeño /Comité Directivo
Contratistas
Entes de control (Contraloría, Procuraduría, Contaduría)
Procesos de la ANM (Mapa de procesos)
Organizaciones no gubernamentales - ONG 
Ministerio de Minas y Energía
Funcionarios
Entidades territoriales 
Sindicatos</t>
  </si>
  <si>
    <t>Administradoras de Riesgos Laborales - ARL
Comité Institucional de Gestión y Desempeño /Comité Directivo
Contratistas
Procesos de la ANM (Mapa de procesos)
Funcionarios
Sindicatos</t>
  </si>
  <si>
    <t>Apoyo</t>
  </si>
  <si>
    <t>Administración de Bienes y Servicios</t>
  </si>
  <si>
    <t xml:space="preserve">Servicios Generales </t>
  </si>
  <si>
    <t>Limpieza y aseo
Cafetería
Manejo de sustancias químicas
Servicios de vigilancia y seguridad privada
Uso de unidades sanitarias y consumo humano.</t>
  </si>
  <si>
    <t>Registros de la ejecución contractual
Registro de ingresos y operación
Registros de control</t>
  </si>
  <si>
    <t>Proveedores
Autoridades ambientales (Ministerio de Ambiente y Desarrollo Sostenible, ANLA, CAR, Corporaciones Autónomas Regionales y de Desarrollo Sostenible, Secretarías de Ambiente.)
Ciudadanía
Comité Institucional de Gestión y Desempeño /Comité Directivo
Contratistas
Entes de control (Contraloría, Procuraduría, Contaduría)
Procesos de la ANM (Mapa de procesos)
Organizaciones no gubernamentales - ONG 
Ministerio de Minas y Energía
Funcionarios
Entidades territoriales 
Sindicatos</t>
  </si>
  <si>
    <t>Apoyo
Misional</t>
  </si>
  <si>
    <t>Gestión Integral para el Seguimiento y Control a los Títulos Mineros
Administración de bienes y servicios
Administración de tecnologías e información
Gestión documental</t>
  </si>
  <si>
    <t xml:space="preserve">Mantenimiento </t>
  </si>
  <si>
    <t>Definir y ejecutar el programa de mantenimiento preventivo y correctivo de los equipos de seguridad y salvamento minero.
Infraestructura (adecuaciones físicas)
Manejo de insumos y equipos
Prestación de servicios tecnológicos
Instalación de redes eléctricas
Saneamiento ambiental y limpieza técnica (Lavado de tanques y control de plagas)
Vehículos
Instalación de elementos de publicidad exterior visual</t>
  </si>
  <si>
    <t xml:space="preserve">Registros e informes
Adecuaciones locativas
Servicio y reparación de equipos tecnológicos
Lavado de taques y control de plagas
Publicidad exterior </t>
  </si>
  <si>
    <t>Misionales</t>
  </si>
  <si>
    <t>Gestión Integral de las Comunicaciones y Relacionamiento
Atención Integral y servicios a Grupos de Interés</t>
  </si>
  <si>
    <t>Servicio al Cliente</t>
  </si>
  <si>
    <t>Programación y/o recepción de solicitudes, relacionadas con aspectos de seguridad y salvamento mineros 
Atención y respuesta de PQRS
Atención de trámites
Notificaciones
Encuestas de satisfacción</t>
  </si>
  <si>
    <t>Respuesta a tramites, servicios de la ANM / Todo el portafolio se servicios estratégicos de la ANM
Respuestas a PQRS (dentro del término legal)
Informe de gestión de PQRS
Actos Administrativos notificados
Formatos de relación de autos y de resoluciones 
Correo electrónico y registro en ANNA Minería 
Comunicación de salida
Certificación de notificación electrónica
Prueba de entrega de la empresa de correspondencia
Registro en ANNA Minería
Constancia de ejecutoria
Comunicaciones de salida internas y externas</t>
  </si>
  <si>
    <t>Gestión Integral para el Seguimiento y control a los Títulos Mineros</t>
  </si>
  <si>
    <t>Realizar las visitas de seguridad a las explotaciones mineras.
Apoyar a las comisiones de investigación en la inspección, la recolección de evidencias y en general en el desarrollo de las investigaciones.
Atención de emergencias e investigación de accidentes mineros</t>
  </si>
  <si>
    <t>Informes de investigación e Inspección.
Concepto Técnico</t>
  </si>
  <si>
    <t xml:space="preserve">                             TABLA DINÁMICA ASPECTOS E IMPACTOS AMBIENTALES</t>
  </si>
  <si>
    <t>(Todas)</t>
  </si>
  <si>
    <t>Promedio de Valor valoración inicial 20xx</t>
  </si>
  <si>
    <t>(en blanco)</t>
  </si>
  <si>
    <t>Total general</t>
  </si>
  <si>
    <t>Pendiente establecer control (inicialmente se prevé realizar una caracterización de vertimientos para determinar si se requieren instalaciones de sistemas de tratamiento)</t>
  </si>
  <si>
    <t>Investigar las causas de los accidentes en las minas.
Ejecutar los programas de Capacitación y formación establecidos en el estatuto de salvamento minero.
Formular planes y lineamientos de salvamento minero.
Dar respuestas a derechos de petición y demás solicitudes.
Gestionar y efectuar seguimiento a la prestación de los servicios generales de la PASSM
Gestionar y efectuar seguimiento a  la prestación del servicio de vigilancia y seguridad privada de la PASSM
Gestionar la prestación de los servicios públicos de la PASSM
Realizar las actividades requeridas para garantizar la concertación de objetivos para  la evaluación del desempeño de los funcionarios de carrera administrativa
Distribuir las solicitudes entre los funcionarios competentes
Gestión Documental del archivo de gestión 
Reportar y hacer seguimiento de indicadores
Implementación del Sistema Integrado de Gestión (reporte y remisión de información)
Seguimiento a las obligaciones
Evaluación de documentos técnicos
Ejecución y cumplimiento a la mejora continua
Gestión de las comunicaciones externas e internas
Atención y prestación de servicios
Gestión de servicios de información y recursos tecnológicos
Uso de unidades sanitarias y consumo humano.</t>
  </si>
  <si>
    <t>Definir e implementar el Programa Gestión integral del consumo de agua.
Recopilar información de la Gestión integral del consumo de agua y de las personas vinculadas a la PASSM Marmato (funcionarios y contratistas)
Publicar  el avance del comportamiento  del programa de Gestión integral del consumo de agua en la PASSM Marmato.
Seguimiento trimestral de la meta de los programas ambientales en los indicadores de medición del SGA.
Identificar e informar a las partes interesadas las alternativas y/o buenas prácticas para la Gestión integral del consumo de agua.
Piezas comunicativas alusivas a la adecuada Gestión integral del consumo de agua.
Realización de inspecciones y verificación de las condiciones ambientales asociadas.
Campañas, capacitaciones y/o eventos ambientales.</t>
  </si>
  <si>
    <t>Definir e implementar el Programa Gestión integral de la Generación y Manejo de Residuos.
Recopilar información de la Gestión integral de la Generación y Manejo de Residuos y de las personas vinculadas a la PASSM Marmato (funcionarios y contratistas)
Publicar  el avance del comportamiento  del programa de Gestión integral de la Generación y Manejo de Residuos en la PASSM Marmato.
Seguimiento trimestral de la meta de los programas ambientales en los indicadores de medición del SGA.
Identificar e informar a las partes interesadas las alternativas y/o buenas prácticas para la Gestión integral de la Generación y Manejo de Residuos.
Piezas comunicativas alusivas a la adecuada Gestión integral de la Generación y Manejo de Residuos.
Realización de inspecciones y verificación de las condiciones ambientales asociadas.
Campañas, capacitaciones y/o eventos ambientales.</t>
  </si>
  <si>
    <t>Definir e implementar el Programa Gestión integral del consumo de energía eléctrica.
Recopilar información de la Gestión integral del consumo de energía eléctrica y de las personas vinculadas a la PASSM Marmato (funcionarios y contratistas)
Publicar  el avance del comportamiento  del programa de Gestión integral de energía eléctrica en la PASSM Marmato.
Seguimiento trimestral de la meta de los programas ambientales en los indicadores de medición del SGA.
Identificar e informar a las partes interesadas las alternativas y/o buenas prácticas para la Gestión integral de energía eléctrica.
Piezas comunicativas alusivas a la adecuada Gestión integral de energía eléctrica.
Realización de inspecciones y verificación de las condiciones ambientales asociadas.
Campañas, capacitaciones y/o eventos ambientales</t>
  </si>
  <si>
    <t>Definir e implementar el Programa Gestión integral del consumo de agua.
Recopilar información de la Gestión integral del consumo de agua y de las personas vinculadas a la PASSM Marmato (funcionarios y contratistas)
Publicar  el avance del comportamiento  del programa de Gestión integral del consumo de agua en la PASSM Marmato.
Seguimiento trimestral de la meta de los programas ambientales en los indicadores de medición del SGA.
Identificar e informar a las partes interesadas las alternativas y/o buenas prácticas para la Gestión integral del consumo de agua
Piezas comunicativas alusivas a la adecuada Gestión integral del consumo de agua.
Realización de inspecciones y verificación de las condiciones ambientales asociadas.
Campañas, capacitaciones y/o eventos ambientales</t>
  </si>
  <si>
    <t>Definir e implementar el Programa Gestión integral de la Generación y Manejo de Residuos.
Recopilar información de la Gestión integral de la Generación y Manejo de Residuos y de las personas vinculadas a la PASSM Marmato (funcionarios y contratistas)
Publicar  el avance del comportamiento  del programa de Gestión integral de la Generación y Manejo de Residuos en la PASSM Marmato.
Seguimiento trimestral de la meta de los programas ambientales en los indicadores de medición del SGA.
Identificar e informar a las partes interesadas las alternativas y/o buenas prácticas para la Gestión integral de la Generación y Manejo de Residuos
Piezas comunicativas alucias a la adecuada Gestión integral de la Generación y Manejo de Residuos.
Realización de inspecciones y verificación de las condiciones ambientales asociadas.
Seguimiento a los gestores de residuos peligrosos.
Campañas, capacitaciones y/o eventos ambientales.</t>
  </si>
  <si>
    <t>Definir e implementar el Programa Gestión integral de la Generación y Manejo de Residuos.
Recopilar información de la Gestión integral de la Generación y Manejo de Residuos y de las personas vinculadas a la PASSM Marmato (funcionarios y contratistas)
Publicar  el avance del comportamiento  del programa de Gestión integralde la Generación y Manejo de Residuos en la PASSM Marmato.
Seguimiento trimestral de la meta de los programas ambientales en los indicadores de medición del SGA.
Identificar e informar a las partes interesadas las alternativas y/o buenas prácticas para la Gestión integral de la Generación y Manejo de Residuos
Piezas comunicativas alucivas a la adecuada Gestión integralde la Generación y Manejo de Residuos.
Realización de inspecciones y verificación de las condiciones ambientales asociadas.
Campañas, capacitaciones y/o eventos ambientales.</t>
  </si>
  <si>
    <t>Definir e implementar el Programa Gestión integral de la Generación y Manejo de Residuos.
Recopilar información de la Gestión integral de la Generación y Manejo de Residuos y de las personas vinculadas a la PASSM Marmato (funcionarios y contratistas)
Publicar  el avance del comportamiento  del programa de Gestión integral de la Generación y Manejo de Residuos en la PASSM Marmato.
Seguimiento trimestral de la meta de los programas ambientales en los indicadores de medición del SGA.
Identificar e informar a las partes interesadas las alternativas y/o buenas prácticas para la Gestión integral de la Generación y Manejo de Residuos
Piezas comunicativas alusivas a la adecuada Gestión integral de la Generación y Manejo de Residuos.
Realización de inspecciones y verificación de las condiciones ambientales asociadas.
Seguimiento a los gestores de residuos peligrosos.
Campañas, capacitaciones y/o eventos ambientales.</t>
  </si>
  <si>
    <t>Definir e implementar el Programa Gestión integral de la Generación y Manejo de Residuos.
Recopilar información de la Gestión integral de la Generación y Manejo de Residuos y de las personas vinculadas a la PASSM Marmato (funcionarios y contratistas)
Publicar  el avance del comportamiento  del programa de Gestión integral de la Generación y Manejo de Residuos en la PASSM Marmato.
Seguimiento trimestral de la meta de los programas ambientales en los indicadores de medición del SGA.
Identificar e informar a las partes interesadas las alternativas y/o buenas prácticas para la Gestión integral de la Generación y Manejo de Residuos
Piezas comunicativas alusivas a la adecuada Gestión integral de la Generación y Manejo de Residuos.
Realización de inspecciones y verificación de las condiciones ambientales asociadas.
Campañas, capacitaciones y/o eventos ambientales.</t>
  </si>
  <si>
    <r>
      <rPr>
        <b/>
        <sz val="10"/>
        <rFont val="Arial Narrow"/>
        <family val="2"/>
      </rPr>
      <t>Nombre: Diego Armando Lozano Salcedo</t>
    </r>
    <r>
      <rPr>
        <sz val="10"/>
        <rFont val="Arial Narrow"/>
        <family val="2"/>
      </rPr>
      <t xml:space="preserve">
</t>
    </r>
    <r>
      <rPr>
        <b/>
        <sz val="10"/>
        <rFont val="Arial Narrow"/>
        <family val="2"/>
      </rPr>
      <t>Cargo:</t>
    </r>
    <r>
      <rPr>
        <sz val="10"/>
        <rFont val="Arial Narrow"/>
        <family val="2"/>
      </rPr>
      <t xml:space="preserve">  Contratista Grupo de Planeación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</si>
</sst>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d/mm/yyyy;@"/>
    <numFmt numFmtId="165" formatCode="0.0"/>
  </numFmts>
  <fonts count="29" x14ac:knownFonts="1">
    <font>
      <sz val="11"/>
      <color theme="1"/>
      <name val="Calibri"/>
      <family val="2"/>
      <scheme val="minor"/>
    </font>
    <font>
      <sz val="9"/>
      <color indexed="8"/>
      <name val="Arial Narrow"/>
      <family val="2"/>
    </font>
    <font>
      <b/>
      <sz val="9"/>
      <color indexed="8"/>
      <name val="Arial Narrow"/>
      <family val="2"/>
    </font>
    <font>
      <sz val="9"/>
      <color theme="1"/>
      <name val="Arial Narrow"/>
      <family val="2"/>
    </font>
    <font>
      <b/>
      <sz val="10"/>
      <color theme="1"/>
      <name val="Arial Narrow"/>
      <family val="2"/>
    </font>
    <font>
      <b/>
      <sz val="14"/>
      <color theme="1"/>
      <name val="Arial Narrow"/>
      <family val="2"/>
    </font>
    <font>
      <sz val="11"/>
      <color theme="1"/>
      <name val="Arial Narrow"/>
      <family val="2"/>
    </font>
    <font>
      <b/>
      <sz val="11"/>
      <color theme="1"/>
      <name val="Arial Narrow"/>
      <family val="2"/>
    </font>
    <font>
      <b/>
      <sz val="11"/>
      <color theme="0"/>
      <name val="Calibri"/>
      <family val="2"/>
      <scheme val="minor"/>
    </font>
    <font>
      <sz val="9"/>
      <color rgb="FF000000"/>
      <name val="Arial Narrow"/>
      <family val="2"/>
    </font>
    <font>
      <sz val="14"/>
      <color theme="1"/>
      <name val="Arial Narrow"/>
      <family val="2"/>
    </font>
    <font>
      <sz val="10"/>
      <color theme="1"/>
      <name val="Arial Narrow"/>
      <family val="2"/>
    </font>
    <font>
      <b/>
      <sz val="12"/>
      <color rgb="FFFFFFFF"/>
      <name val="Arial Narrow"/>
      <family val="2"/>
    </font>
    <font>
      <b/>
      <sz val="9"/>
      <color rgb="FF000000"/>
      <name val="Arial Narrow"/>
      <family val="2"/>
    </font>
    <font>
      <u/>
      <sz val="11"/>
      <color theme="10"/>
      <name val="Calibri"/>
      <family val="2"/>
      <scheme val="minor"/>
    </font>
    <font>
      <b/>
      <u/>
      <sz val="10"/>
      <name val="Arial Narrow"/>
      <family val="2"/>
    </font>
    <font>
      <b/>
      <sz val="10"/>
      <name val="Arial Narrow"/>
      <family val="2"/>
    </font>
    <font>
      <sz val="8"/>
      <name val="Calibri"/>
      <family val="2"/>
      <scheme val="minor"/>
    </font>
    <font>
      <sz val="11"/>
      <name val="Arial Narrow"/>
      <family val="2"/>
    </font>
    <font>
      <sz val="9"/>
      <color indexed="81"/>
      <name val="Tahoma"/>
      <family val="2"/>
    </font>
    <font>
      <b/>
      <sz val="9"/>
      <color indexed="81"/>
      <name val="Tahoma"/>
      <family val="2"/>
    </font>
    <font>
      <b/>
      <sz val="12"/>
      <color theme="1"/>
      <name val="Arial Narrow"/>
      <family val="2"/>
    </font>
    <font>
      <b/>
      <sz val="11"/>
      <name val="Arial Narrow"/>
      <family val="2"/>
    </font>
    <font>
      <b/>
      <sz val="16"/>
      <color theme="1"/>
      <name val="Arial Narrow"/>
      <family val="2"/>
    </font>
    <font>
      <sz val="10"/>
      <name val="Arial Narrow"/>
      <family val="2"/>
    </font>
    <font>
      <sz val="11"/>
      <color rgb="FF000000"/>
      <name val="Arial Narrow"/>
      <family val="2"/>
    </font>
    <font>
      <b/>
      <sz val="11"/>
      <color theme="1"/>
      <name val="Calibri"/>
      <family val="2"/>
      <scheme val="minor"/>
    </font>
    <font>
      <b/>
      <sz val="10"/>
      <color theme="1"/>
      <name val="Calibri"/>
      <family val="2"/>
      <scheme val="minor"/>
    </font>
    <font>
      <b/>
      <sz val="1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rgb="FF339966"/>
        <bgColor indexed="64"/>
      </patternFill>
    </fill>
    <fill>
      <patternFill patternType="solid">
        <fgColor theme="9" tint="0.79998168889431442"/>
        <bgColor indexed="64"/>
      </patternFill>
    </fill>
    <fill>
      <patternFill patternType="solid">
        <fgColor rgb="FF339966"/>
        <bgColor rgb="FF000000"/>
      </patternFill>
    </fill>
    <fill>
      <patternFill patternType="solid">
        <fgColor rgb="FFFFFF00"/>
        <bgColor indexed="64"/>
      </patternFill>
    </fill>
  </fills>
  <borders count="69">
    <border>
      <left/>
      <right/>
      <top/>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medium">
        <color indexed="64"/>
      </left>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style="dotted">
        <color indexed="64"/>
      </left>
      <right style="double">
        <color indexed="64"/>
      </right>
      <top/>
      <bottom style="dotted">
        <color indexed="64"/>
      </bottom>
      <diagonal/>
    </border>
    <border>
      <left style="dotted">
        <color indexed="64"/>
      </left>
      <right style="double">
        <color indexed="64"/>
      </right>
      <top style="dotted">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thin">
        <color theme="4" tint="0.39997558519241921"/>
      </left>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style="dotted">
        <color indexed="64"/>
      </left>
      <right style="dotted">
        <color indexed="64"/>
      </right>
      <top/>
      <bottom/>
      <diagonal/>
    </border>
    <border>
      <left style="dotted">
        <color indexed="64"/>
      </left>
      <right style="double">
        <color indexed="64"/>
      </right>
      <top/>
      <bottom/>
      <diagonal/>
    </border>
    <border>
      <left/>
      <right/>
      <top style="medium">
        <color rgb="FF069169"/>
      </top>
      <bottom style="medium">
        <color rgb="FF069169"/>
      </bottom>
      <diagonal/>
    </border>
    <border>
      <left style="medium">
        <color rgb="FF069169"/>
      </left>
      <right/>
      <top/>
      <bottom/>
      <diagonal/>
    </border>
    <border>
      <left/>
      <right style="medium">
        <color rgb="FF069169"/>
      </right>
      <top/>
      <bottom/>
      <diagonal/>
    </border>
    <border>
      <left style="medium">
        <color rgb="FF069169"/>
      </left>
      <right style="thin">
        <color rgb="FF069169"/>
      </right>
      <top style="medium">
        <color rgb="FF069169"/>
      </top>
      <bottom style="medium">
        <color rgb="FF069169"/>
      </bottom>
      <diagonal/>
    </border>
    <border>
      <left style="thin">
        <color rgb="FF069169"/>
      </left>
      <right style="medium">
        <color rgb="FF069169"/>
      </right>
      <top style="medium">
        <color rgb="FF069169"/>
      </top>
      <bottom style="medium">
        <color rgb="FF069169"/>
      </bottom>
      <diagonal/>
    </border>
    <border>
      <left style="medium">
        <color rgb="FF069169"/>
      </left>
      <right/>
      <top/>
      <bottom style="medium">
        <color rgb="FF069169"/>
      </bottom>
      <diagonal/>
    </border>
    <border>
      <left/>
      <right/>
      <top/>
      <bottom style="medium">
        <color rgb="FF069169"/>
      </bottom>
      <diagonal/>
    </border>
    <border>
      <left/>
      <right style="medium">
        <color rgb="FF069169"/>
      </right>
      <top/>
      <bottom style="medium">
        <color rgb="FF069169"/>
      </bottom>
      <diagonal/>
    </border>
    <border>
      <left style="medium">
        <color indexed="64"/>
      </left>
      <right/>
      <top style="medium">
        <color indexed="64"/>
      </top>
      <bottom/>
      <diagonal/>
    </border>
    <border>
      <left style="double">
        <color indexed="64"/>
      </left>
      <right/>
      <top style="medium">
        <color indexed="64"/>
      </top>
      <bottom/>
      <diagonal/>
    </border>
    <border>
      <left style="double">
        <color indexed="64"/>
      </left>
      <right/>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style="dotted">
        <color indexed="64"/>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medium">
        <color indexed="64"/>
      </left>
      <right style="medium">
        <color indexed="64"/>
      </right>
      <top/>
      <bottom style="medium">
        <color indexed="64"/>
      </bottom>
      <diagonal/>
    </border>
    <border>
      <left/>
      <right/>
      <top/>
      <bottom style="dotted">
        <color indexed="64"/>
      </bottom>
      <diagonal/>
    </border>
    <border>
      <left style="medium">
        <color indexed="64"/>
      </left>
      <right/>
      <top/>
      <bottom/>
      <diagonal/>
    </border>
    <border>
      <left style="medium">
        <color indexed="64"/>
      </left>
      <right style="medium">
        <color indexed="64"/>
      </right>
      <top/>
      <bottom style="double">
        <color indexed="64"/>
      </bottom>
      <diagonal/>
    </border>
    <border>
      <left style="dotted">
        <color indexed="64"/>
      </left>
      <right/>
      <top/>
      <bottom style="dotted">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thin">
        <color rgb="FF339966"/>
      </left>
      <right style="thin">
        <color rgb="FF339966"/>
      </right>
      <top style="thin">
        <color rgb="FF339966"/>
      </top>
      <bottom style="thin">
        <color rgb="FF339966"/>
      </bottom>
      <diagonal/>
    </border>
    <border>
      <left style="thin">
        <color indexed="64"/>
      </left>
      <right style="thin">
        <color rgb="FF339966"/>
      </right>
      <top style="thin">
        <color indexed="64"/>
      </top>
      <bottom style="thin">
        <color rgb="FF339966"/>
      </bottom>
      <diagonal/>
    </border>
    <border>
      <left style="thin">
        <color rgb="FF339966"/>
      </left>
      <right style="thin">
        <color rgb="FF339966"/>
      </right>
      <top style="thin">
        <color indexed="64"/>
      </top>
      <bottom style="thin">
        <color rgb="FF339966"/>
      </bottom>
      <diagonal/>
    </border>
    <border>
      <left/>
      <right/>
      <top style="thin">
        <color indexed="64"/>
      </top>
      <bottom style="thin">
        <color indexed="64"/>
      </bottom>
      <diagonal/>
    </border>
    <border>
      <left style="thin">
        <color rgb="FF339966"/>
      </left>
      <right style="thin">
        <color indexed="64"/>
      </right>
      <top style="thin">
        <color indexed="64"/>
      </top>
      <bottom style="thin">
        <color rgb="FF339966"/>
      </bottom>
      <diagonal/>
    </border>
    <border>
      <left style="thin">
        <color indexed="64"/>
      </left>
      <right style="thin">
        <color rgb="FF339966"/>
      </right>
      <top style="thin">
        <color rgb="FF339966"/>
      </top>
      <bottom style="thin">
        <color rgb="FF339966"/>
      </bottom>
      <diagonal/>
    </border>
    <border>
      <left style="thin">
        <color rgb="FF339966"/>
      </left>
      <right style="thin">
        <color indexed="64"/>
      </right>
      <top style="thin">
        <color rgb="FF339966"/>
      </top>
      <bottom style="thin">
        <color rgb="FF339966"/>
      </bottom>
      <diagonal/>
    </border>
    <border>
      <left style="thin">
        <color indexed="64"/>
      </left>
      <right style="thin">
        <color rgb="FF339966"/>
      </right>
      <top style="thin">
        <color rgb="FF339966"/>
      </top>
      <bottom style="thin">
        <color indexed="64"/>
      </bottom>
      <diagonal/>
    </border>
    <border>
      <left style="thin">
        <color rgb="FF339966"/>
      </left>
      <right style="thin">
        <color rgb="FF339966"/>
      </right>
      <top style="thin">
        <color rgb="FF339966"/>
      </top>
      <bottom style="thin">
        <color indexed="64"/>
      </bottom>
      <diagonal/>
    </border>
    <border>
      <left style="thin">
        <color rgb="FF339966"/>
      </left>
      <right/>
      <top style="thin">
        <color rgb="FF339966"/>
      </top>
      <bottom style="thin">
        <color indexed="64"/>
      </bottom>
      <diagonal/>
    </border>
    <border>
      <left/>
      <right/>
      <top style="thin">
        <color rgb="FF339966"/>
      </top>
      <bottom style="thin">
        <color indexed="64"/>
      </bottom>
      <diagonal/>
    </border>
    <border>
      <left/>
      <right style="thin">
        <color indexed="64"/>
      </right>
      <top style="thin">
        <color rgb="FF339966"/>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rgb="FF069169"/>
      </left>
      <right/>
      <top style="thin">
        <color rgb="FF069169"/>
      </top>
      <bottom style="thin">
        <color rgb="FF069169"/>
      </bottom>
      <diagonal/>
    </border>
    <border>
      <left/>
      <right/>
      <top style="thin">
        <color rgb="FF069169"/>
      </top>
      <bottom style="thin">
        <color rgb="FF069169"/>
      </bottom>
      <diagonal/>
    </border>
    <border>
      <left/>
      <right style="medium">
        <color rgb="FF069169"/>
      </right>
      <top style="thin">
        <color rgb="FF069169"/>
      </top>
      <bottom style="thin">
        <color rgb="FF069169"/>
      </bottom>
      <diagonal/>
    </border>
  </borders>
  <cellStyleXfs count="2">
    <xf numFmtId="0" fontId="0" fillId="0" borderId="0"/>
    <xf numFmtId="0" fontId="14" fillId="0" borderId="0" applyNumberFormat="0" applyFill="0" applyBorder="0" applyAlignment="0" applyProtection="0"/>
  </cellStyleXfs>
  <cellXfs count="225">
    <xf numFmtId="0" fontId="0" fillId="0" borderId="0" xfId="0"/>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wrapText="1"/>
    </xf>
    <xf numFmtId="0" fontId="8" fillId="3" borderId="21" xfId="0" applyFont="1" applyFill="1" applyBorder="1" applyAlignment="1">
      <alignment horizontal="center" vertical="center" wrapText="1"/>
    </xf>
    <xf numFmtId="0" fontId="0" fillId="4" borderId="21" xfId="0" applyFill="1" applyBorder="1" applyAlignment="1">
      <alignment vertical="center" wrapText="1"/>
    </xf>
    <xf numFmtId="0" fontId="0" fillId="0" borderId="21" xfId="0" applyBorder="1" applyAlignment="1">
      <alignment vertical="center" wrapText="1"/>
    </xf>
    <xf numFmtId="0" fontId="0" fillId="4" borderId="22" xfId="0" applyFill="1" applyBorder="1" applyAlignment="1">
      <alignment vertical="center" wrapText="1"/>
    </xf>
    <xf numFmtId="0" fontId="8" fillId="3" borderId="0" xfId="0" applyFont="1" applyFill="1" applyAlignment="1">
      <alignment horizontal="center" vertical="center" wrapText="1"/>
    </xf>
    <xf numFmtId="0" fontId="10" fillId="0" borderId="0" xfId="0" applyFont="1" applyAlignment="1">
      <alignment vertical="center" wrapText="1"/>
    </xf>
    <xf numFmtId="0" fontId="9" fillId="0" borderId="0" xfId="0" applyFont="1" applyAlignment="1">
      <alignment wrapText="1"/>
    </xf>
    <xf numFmtId="0" fontId="10" fillId="2" borderId="0" xfId="0" applyFont="1" applyFill="1" applyAlignment="1">
      <alignment vertical="center" wrapText="1"/>
    </xf>
    <xf numFmtId="0" fontId="10" fillId="2" borderId="0" xfId="0" applyFont="1" applyFill="1" applyAlignment="1">
      <alignment horizontal="center" vertical="center" wrapText="1"/>
    </xf>
    <xf numFmtId="0" fontId="3" fillId="2" borderId="0" xfId="0" applyFont="1" applyFill="1" applyAlignment="1" applyProtection="1">
      <alignment horizontal="left" vertical="center" wrapText="1"/>
      <protection locked="0"/>
    </xf>
    <xf numFmtId="0" fontId="4" fillId="2" borderId="0" xfId="0" applyFont="1" applyFill="1" applyAlignment="1" applyProtection="1">
      <alignment horizontal="left" vertical="center" wrapText="1"/>
      <protection locked="0"/>
    </xf>
    <xf numFmtId="0" fontId="3" fillId="0" borderId="11" xfId="0" applyFont="1" applyBorder="1" applyAlignment="1" applyProtection="1">
      <alignment vertical="center" wrapText="1"/>
      <protection locked="0"/>
    </xf>
    <xf numFmtId="0" fontId="3" fillId="0" borderId="0" xfId="0" applyFont="1" applyAlignment="1" applyProtection="1">
      <alignment vertical="center" wrapText="1"/>
      <protection locked="0"/>
    </xf>
    <xf numFmtId="0" fontId="3" fillId="0" borderId="10" xfId="0" applyFont="1" applyBorder="1" applyAlignment="1" applyProtection="1">
      <alignment horizontal="center" vertical="center" wrapText="1"/>
      <protection locked="0"/>
    </xf>
    <xf numFmtId="0" fontId="3" fillId="0" borderId="7" xfId="0" applyFont="1" applyBorder="1" applyAlignment="1" applyProtection="1">
      <alignment vertical="center" wrapText="1"/>
      <protection locked="0"/>
    </xf>
    <xf numFmtId="0" fontId="3" fillId="0" borderId="7" xfId="0" applyFont="1" applyBorder="1" applyAlignment="1" applyProtection="1">
      <alignment horizontal="center" vertical="center" wrapText="1"/>
      <protection locked="0"/>
    </xf>
    <xf numFmtId="0" fontId="3" fillId="0" borderId="12" xfId="0" applyFont="1" applyBorder="1" applyAlignment="1" applyProtection="1">
      <alignment vertical="center" wrapText="1"/>
      <protection locked="0"/>
    </xf>
    <xf numFmtId="0" fontId="3" fillId="0" borderId="12"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0" xfId="0" applyFont="1" applyAlignment="1" applyProtection="1">
      <alignment vertical="center" wrapText="1"/>
      <protection locked="0"/>
    </xf>
    <xf numFmtId="0" fontId="3" fillId="0" borderId="0" xfId="0" applyFont="1" applyAlignment="1" applyProtection="1">
      <alignment horizontal="center" vertical="center" wrapText="1"/>
      <protection locked="0"/>
    </xf>
    <xf numFmtId="0" fontId="11" fillId="2" borderId="27" xfId="0" applyFont="1" applyFill="1" applyBorder="1" applyAlignment="1">
      <alignment horizontal="center" vertical="center" wrapText="1"/>
    </xf>
    <xf numFmtId="0" fontId="11" fillId="2" borderId="0" xfId="0" applyFont="1" applyFill="1" applyAlignment="1">
      <alignment vertical="center" wrapText="1"/>
    </xf>
    <xf numFmtId="0" fontId="5" fillId="2" borderId="0" xfId="0" applyFont="1" applyFill="1" applyAlignment="1">
      <alignment vertical="center" wrapText="1"/>
    </xf>
    <xf numFmtId="0" fontId="11" fillId="2" borderId="26" xfId="0" applyFont="1" applyFill="1" applyBorder="1" applyAlignment="1">
      <alignment vertical="center" wrapText="1"/>
    </xf>
    <xf numFmtId="0" fontId="11" fillId="2" borderId="27" xfId="0" applyFont="1" applyFill="1" applyBorder="1" applyAlignment="1">
      <alignment vertical="center" wrapText="1"/>
    </xf>
    <xf numFmtId="0" fontId="6" fillId="2" borderId="0" xfId="0" applyFont="1" applyFill="1" applyAlignment="1">
      <alignment vertical="center" wrapText="1"/>
    </xf>
    <xf numFmtId="0" fontId="6" fillId="2" borderId="26" xfId="0" applyFont="1" applyFill="1" applyBorder="1" applyAlignment="1">
      <alignment vertical="center" wrapText="1"/>
    </xf>
    <xf numFmtId="0" fontId="7" fillId="2" borderId="27" xfId="0" applyFont="1" applyFill="1" applyBorder="1" applyAlignment="1">
      <alignment horizontal="center" vertical="center" wrapText="1"/>
    </xf>
    <xf numFmtId="0" fontId="11" fillId="2" borderId="27" xfId="0" applyFont="1" applyFill="1" applyBorder="1" applyAlignment="1">
      <alignment horizontal="left" vertical="center" wrapText="1"/>
    </xf>
    <xf numFmtId="0" fontId="11" fillId="2" borderId="30" xfId="0" applyFont="1" applyFill="1" applyBorder="1" applyAlignment="1">
      <alignment vertical="center" wrapText="1"/>
    </xf>
    <xf numFmtId="0" fontId="11" fillId="2" borderId="31" xfId="0" applyFont="1" applyFill="1" applyBorder="1" applyAlignment="1">
      <alignment vertical="center" wrapText="1"/>
    </xf>
    <xf numFmtId="0" fontId="11" fillId="2" borderId="32" xfId="0" applyFont="1" applyFill="1" applyBorder="1" applyAlignment="1">
      <alignment vertical="center" wrapText="1"/>
    </xf>
    <xf numFmtId="0" fontId="5" fillId="2" borderId="0" xfId="0" applyFont="1" applyFill="1" applyAlignment="1">
      <alignment horizontal="center" vertical="center" wrapText="1"/>
    </xf>
    <xf numFmtId="0" fontId="4" fillId="2" borderId="0" xfId="0" applyFont="1" applyFill="1" applyAlignment="1" applyProtection="1">
      <alignment horizontal="center" vertical="center" wrapText="1"/>
      <protection locked="0"/>
    </xf>
    <xf numFmtId="0" fontId="3" fillId="2" borderId="12" xfId="0" applyFont="1" applyFill="1" applyBorder="1" applyAlignment="1" applyProtection="1">
      <alignment vertical="center" wrapText="1"/>
      <protection locked="0"/>
    </xf>
    <xf numFmtId="0" fontId="3" fillId="0" borderId="12" xfId="0" applyFont="1" applyBorder="1" applyAlignment="1" applyProtection="1">
      <alignment vertical="top" wrapText="1"/>
      <protection locked="0"/>
    </xf>
    <xf numFmtId="0" fontId="8" fillId="3" borderId="38" xfId="0" applyFont="1" applyFill="1" applyBorder="1" applyAlignment="1">
      <alignment horizontal="center" vertical="center" wrapText="1"/>
    </xf>
    <xf numFmtId="0" fontId="0" fillId="4" borderId="38" xfId="0" applyFill="1" applyBorder="1" applyAlignment="1">
      <alignment vertical="center" wrapText="1"/>
    </xf>
    <xf numFmtId="0" fontId="0" fillId="0" borderId="38" xfId="0" applyBorder="1" applyAlignment="1">
      <alignment vertical="center" wrapText="1"/>
    </xf>
    <xf numFmtId="0" fontId="0" fillId="4" borderId="38" xfId="0" applyFill="1" applyBorder="1" applyAlignment="1">
      <alignment horizontal="center" vertical="center" wrapText="1"/>
    </xf>
    <xf numFmtId="0" fontId="3" fillId="0" borderId="43" xfId="0" applyFont="1" applyBorder="1" applyAlignment="1">
      <alignment horizontal="center" vertical="center" wrapText="1"/>
    </xf>
    <xf numFmtId="0" fontId="3" fillId="0" borderId="0" xfId="0" applyFont="1" applyAlignment="1">
      <alignment horizontal="center" vertical="center" wrapText="1"/>
    </xf>
    <xf numFmtId="0" fontId="6" fillId="0" borderId="8"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11" xfId="0" applyFont="1" applyBorder="1" applyAlignment="1" applyProtection="1">
      <alignment vertical="center" wrapText="1"/>
      <protection locked="0"/>
    </xf>
    <xf numFmtId="0" fontId="6" fillId="0" borderId="12" xfId="0" applyFont="1" applyBorder="1" applyAlignment="1" applyProtection="1">
      <alignment vertical="center" wrapText="1"/>
      <protection locked="0"/>
    </xf>
    <xf numFmtId="0" fontId="22" fillId="6" borderId="1" xfId="0" applyFont="1" applyFill="1" applyBorder="1" applyAlignment="1" applyProtection="1">
      <alignment horizontal="center" vertical="center" wrapText="1"/>
      <protection locked="0"/>
    </xf>
    <xf numFmtId="15" fontId="18" fillId="2" borderId="2" xfId="0" applyNumberFormat="1" applyFont="1" applyFill="1" applyBorder="1" applyAlignment="1" applyProtection="1">
      <alignment horizontal="center" vertical="center" wrapText="1"/>
      <protection locked="0"/>
    </xf>
    <xf numFmtId="0" fontId="22" fillId="7" borderId="3" xfId="0" applyFont="1" applyFill="1" applyBorder="1" applyAlignment="1" applyProtection="1">
      <alignment horizontal="center" vertical="center" wrapText="1"/>
      <protection locked="0"/>
    </xf>
    <xf numFmtId="0" fontId="22" fillId="7" borderId="6" xfId="0" applyFont="1" applyFill="1" applyBorder="1" applyAlignment="1" applyProtection="1">
      <alignment horizontal="center" vertical="center" wrapText="1"/>
      <protection locked="0"/>
    </xf>
    <xf numFmtId="0" fontId="22" fillId="7" borderId="5" xfId="0" applyFont="1" applyFill="1" applyBorder="1" applyAlignment="1" applyProtection="1">
      <alignment horizontal="center" vertical="center" wrapText="1"/>
      <protection locked="0"/>
    </xf>
    <xf numFmtId="0" fontId="22" fillId="7" borderId="4" xfId="0" applyFont="1" applyFill="1" applyBorder="1" applyAlignment="1" applyProtection="1">
      <alignment horizontal="center" vertical="center" wrapText="1"/>
      <protection locked="0"/>
    </xf>
    <xf numFmtId="0" fontId="25" fillId="4" borderId="0" xfId="0" applyFont="1" applyFill="1" applyAlignment="1">
      <alignment horizontal="left" vertical="center" wrapText="1"/>
    </xf>
    <xf numFmtId="0" fontId="25" fillId="0" borderId="0" xfId="0" applyFont="1" applyAlignment="1">
      <alignment horizontal="left" vertical="center" wrapText="1"/>
    </xf>
    <xf numFmtId="0" fontId="10" fillId="0" borderId="0" xfId="0" applyFont="1"/>
    <xf numFmtId="0" fontId="10" fillId="0" borderId="6" xfId="0" applyFont="1" applyBorder="1" applyAlignment="1">
      <alignment horizontal="center" vertical="center" wrapText="1"/>
    </xf>
    <xf numFmtId="0" fontId="10" fillId="0" borderId="6" xfId="0" applyFont="1" applyBorder="1" applyAlignment="1">
      <alignment horizontal="center" vertical="center"/>
    </xf>
    <xf numFmtId="0" fontId="10" fillId="0" borderId="6" xfId="0" applyFont="1" applyBorder="1"/>
    <xf numFmtId="0" fontId="0" fillId="2" borderId="0" xfId="0" applyFill="1"/>
    <xf numFmtId="0" fontId="10" fillId="2" borderId="0" xfId="0" applyFont="1" applyFill="1"/>
    <xf numFmtId="165" fontId="10" fillId="2" borderId="0" xfId="0" applyNumberFormat="1" applyFont="1" applyFill="1" applyAlignment="1">
      <alignment horizontal="center" vertical="center" wrapText="1"/>
    </xf>
    <xf numFmtId="0" fontId="23" fillId="0" borderId="5" xfId="0" applyFont="1" applyBorder="1" applyAlignment="1" applyProtection="1">
      <alignment vertical="center" wrapText="1"/>
      <protection locked="0"/>
    </xf>
    <xf numFmtId="0" fontId="23" fillId="0" borderId="20" xfId="0" applyFont="1" applyBorder="1" applyAlignment="1" applyProtection="1">
      <alignment vertical="center" wrapText="1"/>
      <protection locked="0"/>
    </xf>
    <xf numFmtId="0" fontId="21" fillId="0" borderId="5" xfId="0" applyFont="1" applyBorder="1" applyAlignment="1" applyProtection="1">
      <alignment vertical="center" wrapText="1"/>
      <protection locked="0"/>
    </xf>
    <xf numFmtId="0" fontId="21" fillId="0" borderId="20" xfId="0" applyFont="1" applyBorder="1" applyAlignment="1" applyProtection="1">
      <alignment vertical="center" wrapText="1"/>
      <protection locked="0"/>
    </xf>
    <xf numFmtId="0" fontId="11" fillId="0" borderId="0" xfId="0" applyFont="1" applyAlignment="1">
      <alignment vertical="center" wrapText="1"/>
    </xf>
    <xf numFmtId="0" fontId="23" fillId="0" borderId="0" xfId="0" applyFont="1" applyAlignment="1" applyProtection="1">
      <alignment vertical="center" wrapText="1"/>
      <protection locked="0"/>
    </xf>
    <xf numFmtId="0" fontId="21" fillId="0" borderId="0" xfId="0" applyFont="1" applyAlignment="1" applyProtection="1">
      <alignment vertical="center" wrapText="1"/>
      <protection locked="0"/>
    </xf>
    <xf numFmtId="0" fontId="15" fillId="2" borderId="0" xfId="1" applyFont="1" applyFill="1" applyBorder="1" applyAlignment="1">
      <alignment horizontal="center" vertical="center" wrapText="1"/>
    </xf>
    <xf numFmtId="0" fontId="7" fillId="2" borderId="56" xfId="0" applyFont="1" applyFill="1" applyBorder="1" applyAlignment="1">
      <alignment horizontal="center" vertical="center" wrapText="1"/>
    </xf>
    <xf numFmtId="0" fontId="6" fillId="2" borderId="56" xfId="0" applyFont="1" applyFill="1" applyBorder="1" applyAlignment="1">
      <alignment horizontal="center" vertical="center" wrapText="1"/>
    </xf>
    <xf numFmtId="0" fontId="6" fillId="2" borderId="58" xfId="0" applyFont="1" applyFill="1" applyBorder="1" applyAlignment="1">
      <alignment horizontal="center" vertical="center" wrapText="1"/>
    </xf>
    <xf numFmtId="0" fontId="11" fillId="2" borderId="0" xfId="0" applyFont="1" applyFill="1" applyAlignment="1">
      <alignment horizontal="center" vertical="center" wrapText="1"/>
    </xf>
    <xf numFmtId="0" fontId="5" fillId="0" borderId="6" xfId="0" applyFont="1" applyBorder="1" applyAlignment="1">
      <alignment horizontal="center"/>
    </xf>
    <xf numFmtId="0" fontId="26" fillId="0" borderId="18" xfId="0" applyFont="1" applyBorder="1" applyAlignment="1">
      <alignment horizontal="center"/>
    </xf>
    <xf numFmtId="0" fontId="26" fillId="0" borderId="6" xfId="0" applyFont="1" applyBorder="1" applyAlignment="1" applyProtection="1">
      <alignment horizontal="center" vertical="center" wrapText="1"/>
      <protection locked="0"/>
    </xf>
    <xf numFmtId="0" fontId="27" fillId="0" borderId="6" xfId="0" applyFont="1" applyBorder="1"/>
    <xf numFmtId="0" fontId="27" fillId="0" borderId="18" xfId="0" applyFont="1" applyBorder="1"/>
    <xf numFmtId="0" fontId="11" fillId="0" borderId="7" xfId="0"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8" xfId="0" applyFont="1" applyBorder="1" applyAlignment="1" applyProtection="1">
      <alignment vertical="center" wrapText="1"/>
      <protection locked="0"/>
    </xf>
    <xf numFmtId="0" fontId="3" fillId="0" borderId="40" xfId="0" applyFont="1" applyBorder="1" applyAlignment="1" applyProtection="1">
      <alignment horizontal="center" vertical="center" wrapText="1"/>
      <protection locked="0"/>
    </xf>
    <xf numFmtId="0" fontId="3" fillId="0" borderId="43" xfId="0" applyFont="1" applyBorder="1" applyAlignment="1">
      <alignment horizontal="left" vertical="center" wrapText="1"/>
    </xf>
    <xf numFmtId="0" fontId="3" fillId="9" borderId="43" xfId="0" applyFont="1" applyFill="1" applyBorder="1" applyAlignment="1">
      <alignment horizontal="left" vertical="center" wrapText="1"/>
    </xf>
    <xf numFmtId="0" fontId="21" fillId="0" borderId="65" xfId="0" applyFont="1" applyBorder="1" applyAlignment="1" applyProtection="1">
      <alignment horizontal="center" vertical="center" wrapText="1"/>
      <protection locked="0"/>
    </xf>
    <xf numFmtId="0" fontId="5" fillId="0" borderId="33"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5" fillId="0" borderId="17" xfId="0" applyFont="1" applyBorder="1" applyAlignment="1" applyProtection="1">
      <alignment horizontal="center" vertical="center" wrapText="1"/>
      <protection locked="0"/>
    </xf>
    <xf numFmtId="0" fontId="5" fillId="0" borderId="13"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26" fillId="0" borderId="3" xfId="0" applyFont="1" applyBorder="1" applyAlignment="1" applyProtection="1">
      <alignment horizontal="center" vertical="center" wrapText="1"/>
      <protection locked="0"/>
    </xf>
    <xf numFmtId="0" fontId="26" fillId="0" borderId="5" xfId="0" applyFont="1" applyBorder="1" applyAlignment="1" applyProtection="1">
      <alignment horizontal="center" vertical="center" wrapText="1"/>
      <protection locked="0"/>
    </xf>
    <xf numFmtId="0" fontId="26" fillId="0" borderId="20" xfId="0" applyFont="1" applyBorder="1" applyAlignment="1" applyProtection="1">
      <alignment horizontal="center" vertical="center" wrapText="1"/>
      <protection locked="0"/>
    </xf>
    <xf numFmtId="0" fontId="26" fillId="0" borderId="33" xfId="0" applyFont="1" applyBorder="1" applyAlignment="1" applyProtection="1">
      <alignment horizontal="center" vertical="center" wrapText="1"/>
      <protection locked="0"/>
    </xf>
    <xf numFmtId="0" fontId="26" fillId="0" borderId="16" xfId="0" applyFont="1" applyBorder="1" applyAlignment="1" applyProtection="1">
      <alignment horizontal="center" vertical="center" wrapText="1"/>
      <protection locked="0"/>
    </xf>
    <xf numFmtId="0" fontId="26" fillId="0" borderId="17" xfId="0" applyFont="1" applyBorder="1" applyAlignment="1" applyProtection="1">
      <alignment horizontal="center" vertical="center" wrapText="1"/>
      <protection locked="0"/>
    </xf>
    <xf numFmtId="0" fontId="26" fillId="0" borderId="13" xfId="0" applyFont="1" applyBorder="1" applyAlignment="1" applyProtection="1">
      <alignment horizontal="center" vertical="center" wrapText="1"/>
      <protection locked="0"/>
    </xf>
    <xf numFmtId="0" fontId="26" fillId="0" borderId="14" xfId="0" applyFont="1" applyBorder="1" applyAlignment="1" applyProtection="1">
      <alignment horizontal="center" vertical="center" wrapText="1"/>
      <protection locked="0"/>
    </xf>
    <xf numFmtId="0" fontId="26" fillId="0" borderId="15" xfId="0" applyFont="1" applyBorder="1" applyAlignment="1" applyProtection="1">
      <alignment horizontal="center" vertical="center" wrapText="1"/>
      <protection locked="0"/>
    </xf>
    <xf numFmtId="0" fontId="27" fillId="0" borderId="33" xfId="0" applyFont="1" applyBorder="1" applyAlignment="1">
      <alignment horizontal="left" vertical="center" wrapText="1"/>
    </xf>
    <xf numFmtId="0" fontId="27" fillId="0" borderId="17" xfId="0" applyFont="1" applyBorder="1" applyAlignment="1">
      <alignment horizontal="left" vertical="center" wrapText="1"/>
    </xf>
    <xf numFmtId="0" fontId="27" fillId="0" borderId="13" xfId="0" applyFont="1" applyBorder="1" applyAlignment="1">
      <alignment horizontal="left" vertical="center" wrapText="1"/>
    </xf>
    <xf numFmtId="0" fontId="27" fillId="0" borderId="15" xfId="0" applyFont="1" applyBorder="1" applyAlignment="1">
      <alignment horizontal="left" vertical="center" wrapText="1"/>
    </xf>
    <xf numFmtId="0" fontId="27" fillId="0" borderId="3" xfId="0" applyFont="1" applyBorder="1" applyAlignment="1" applyProtection="1">
      <alignment horizontal="left" vertical="center" wrapText="1"/>
      <protection locked="0"/>
    </xf>
    <xf numFmtId="0" fontId="27" fillId="0" borderId="20" xfId="0" applyFont="1" applyBorder="1" applyAlignment="1" applyProtection="1">
      <alignment horizontal="left" vertical="center" wrapText="1"/>
      <protection locked="0"/>
    </xf>
    <xf numFmtId="0" fontId="11" fillId="2" borderId="45" xfId="0" applyFont="1" applyFill="1" applyBorder="1" applyAlignment="1">
      <alignment horizontal="center" vertical="center" wrapText="1"/>
    </xf>
    <xf numFmtId="0" fontId="11" fillId="2" borderId="46" xfId="0" applyFont="1" applyFill="1" applyBorder="1" applyAlignment="1">
      <alignment horizontal="center" vertical="center" wrapText="1"/>
    </xf>
    <xf numFmtId="0" fontId="11" fillId="2" borderId="47" xfId="0" applyFont="1" applyFill="1" applyBorder="1" applyAlignment="1">
      <alignment horizontal="center" vertical="center" wrapText="1"/>
    </xf>
    <xf numFmtId="0" fontId="11" fillId="2" borderId="48" xfId="0" applyFont="1" applyFill="1" applyBorder="1" applyAlignment="1">
      <alignment horizontal="center" vertical="center" wrapText="1"/>
    </xf>
    <xf numFmtId="0" fontId="11" fillId="2" borderId="63" xfId="0" applyFont="1" applyFill="1" applyBorder="1" applyAlignment="1">
      <alignment horizontal="center" vertical="center" wrapText="1"/>
    </xf>
    <xf numFmtId="0" fontId="11" fillId="2" borderId="64" xfId="0" applyFont="1" applyFill="1" applyBorder="1" applyAlignment="1">
      <alignment horizontal="center" vertical="center" wrapText="1"/>
    </xf>
    <xf numFmtId="0" fontId="6" fillId="2" borderId="51" xfId="0" applyFont="1" applyFill="1" applyBorder="1" applyAlignment="1">
      <alignment horizontal="left" vertical="center" wrapText="1"/>
    </xf>
    <xf numFmtId="0" fontId="6" fillId="2" borderId="57" xfId="0" applyFont="1" applyFill="1" applyBorder="1" applyAlignment="1">
      <alignment horizontal="left" vertical="center" wrapText="1"/>
    </xf>
    <xf numFmtId="164" fontId="6" fillId="2" borderId="51" xfId="0" applyNumberFormat="1" applyFont="1" applyFill="1" applyBorder="1" applyAlignment="1">
      <alignment horizontal="center" vertical="center" wrapText="1"/>
    </xf>
    <xf numFmtId="0" fontId="4" fillId="5" borderId="28" xfId="0" applyFont="1" applyFill="1" applyBorder="1" applyAlignment="1">
      <alignment horizontal="center" vertical="center" wrapText="1"/>
    </xf>
    <xf numFmtId="0" fontId="4" fillId="5" borderId="29" xfId="0" applyFont="1" applyFill="1" applyBorder="1" applyAlignment="1">
      <alignment horizontal="center" vertical="center" wrapText="1"/>
    </xf>
    <xf numFmtId="0" fontId="6" fillId="2" borderId="66" xfId="0" applyFont="1" applyFill="1" applyBorder="1" applyAlignment="1">
      <alignment horizontal="left" vertical="center" wrapText="1"/>
    </xf>
    <xf numFmtId="0" fontId="6" fillId="2" borderId="67" xfId="0" applyFont="1" applyFill="1" applyBorder="1" applyAlignment="1">
      <alignment horizontal="left" vertical="center" wrapText="1"/>
    </xf>
    <xf numFmtId="0" fontId="6" fillId="2" borderId="68" xfId="0" applyFont="1" applyFill="1" applyBorder="1" applyAlignment="1">
      <alignment horizontal="left" vertical="center" wrapText="1"/>
    </xf>
    <xf numFmtId="14" fontId="6" fillId="2" borderId="59" xfId="0" applyNumberFormat="1" applyFont="1" applyFill="1" applyBorder="1" applyAlignment="1">
      <alignment horizontal="center" vertical="center" wrapText="1"/>
    </xf>
    <xf numFmtId="0" fontId="6" fillId="2" borderId="59" xfId="0" applyFont="1" applyFill="1" applyBorder="1" applyAlignment="1">
      <alignment horizontal="center" vertical="center" wrapText="1"/>
    </xf>
    <xf numFmtId="14" fontId="6" fillId="2" borderId="51" xfId="0" applyNumberFormat="1" applyFont="1" applyFill="1" applyBorder="1" applyAlignment="1">
      <alignment horizontal="center" vertical="center" wrapText="1"/>
    </xf>
    <xf numFmtId="0" fontId="6" fillId="2" borderId="51" xfId="0" applyFont="1" applyFill="1" applyBorder="1" applyAlignment="1">
      <alignment horizontal="center" vertical="center" wrapText="1"/>
    </xf>
    <xf numFmtId="14" fontId="6" fillId="2" borderId="60" xfId="0" applyNumberFormat="1" applyFont="1" applyFill="1" applyBorder="1" applyAlignment="1">
      <alignment horizontal="center" vertical="center" wrapText="1"/>
    </xf>
    <xf numFmtId="14" fontId="6" fillId="2" borderId="61" xfId="0" applyNumberFormat="1" applyFont="1" applyFill="1" applyBorder="1" applyAlignment="1">
      <alignment horizontal="center" vertical="center" wrapText="1"/>
    </xf>
    <xf numFmtId="14" fontId="6" fillId="2" borderId="62" xfId="0" applyNumberFormat="1" applyFont="1" applyFill="1" applyBorder="1" applyAlignment="1">
      <alignment horizontal="center" vertical="center" wrapText="1"/>
    </xf>
    <xf numFmtId="0" fontId="5" fillId="5" borderId="44" xfId="0" applyFont="1" applyFill="1" applyBorder="1" applyAlignment="1">
      <alignment horizontal="center" vertical="center" wrapText="1"/>
    </xf>
    <xf numFmtId="0" fontId="5" fillId="5" borderId="54" xfId="0" applyFont="1" applyFill="1" applyBorder="1" applyAlignment="1">
      <alignment horizontal="center" vertical="center" wrapText="1"/>
    </xf>
    <xf numFmtId="0" fontId="5" fillId="5" borderId="49" xfId="0" applyFont="1" applyFill="1" applyBorder="1" applyAlignment="1">
      <alignment horizontal="center" vertical="center" wrapText="1"/>
    </xf>
    <xf numFmtId="0" fontId="24" fillId="2" borderId="28" xfId="0" applyFont="1" applyFill="1" applyBorder="1" applyAlignment="1">
      <alignment horizontal="left" vertical="top" wrapText="1"/>
    </xf>
    <xf numFmtId="0" fontId="24" fillId="2" borderId="25" xfId="0" applyFont="1" applyFill="1" applyBorder="1" applyAlignment="1">
      <alignment horizontal="left" vertical="top" wrapText="1"/>
    </xf>
    <xf numFmtId="0" fontId="24" fillId="2" borderId="29" xfId="0" applyFont="1" applyFill="1" applyBorder="1" applyAlignment="1">
      <alignment horizontal="left" vertical="top" wrapText="1"/>
    </xf>
    <xf numFmtId="0" fontId="4" fillId="5" borderId="25" xfId="0" applyFont="1" applyFill="1" applyBorder="1" applyAlignment="1">
      <alignment horizontal="center" vertical="center" wrapText="1"/>
    </xf>
    <xf numFmtId="0" fontId="7" fillId="2" borderId="51" xfId="0" applyFont="1" applyFill="1" applyBorder="1" applyAlignment="1">
      <alignment horizontal="center" vertical="center" wrapText="1"/>
    </xf>
    <xf numFmtId="0" fontId="7" fillId="5" borderId="52" xfId="0" applyFont="1" applyFill="1" applyBorder="1" applyAlignment="1">
      <alignment horizontal="center" vertical="center" wrapText="1"/>
    </xf>
    <xf numFmtId="0" fontId="7" fillId="5" borderId="53" xfId="0" applyFont="1" applyFill="1" applyBorder="1" applyAlignment="1">
      <alignment horizontal="center" vertical="center" wrapText="1"/>
    </xf>
    <xf numFmtId="0" fontId="7" fillId="5" borderId="55" xfId="0" applyFont="1" applyFill="1" applyBorder="1" applyAlignment="1">
      <alignment horizontal="center" vertical="center" wrapText="1"/>
    </xf>
    <xf numFmtId="0" fontId="7" fillId="2" borderId="57" xfId="0" applyFont="1" applyFill="1" applyBorder="1" applyAlignment="1">
      <alignment horizontal="center" vertical="center" wrapText="1"/>
    </xf>
    <xf numFmtId="0" fontId="12" fillId="8" borderId="41" xfId="0" applyFont="1" applyFill="1" applyBorder="1" applyAlignment="1">
      <alignment horizontal="center" vertical="center"/>
    </xf>
    <xf numFmtId="0" fontId="12" fillId="8" borderId="0" xfId="0" applyFont="1" applyFill="1" applyAlignment="1">
      <alignment horizontal="center" vertical="center"/>
    </xf>
    <xf numFmtId="0" fontId="12" fillId="8" borderId="50" xfId="0" applyFont="1" applyFill="1" applyBorder="1" applyAlignment="1">
      <alignment horizontal="center" vertical="center"/>
    </xf>
    <xf numFmtId="0" fontId="13" fillId="0" borderId="41" xfId="0" applyFont="1" applyBorder="1" applyAlignment="1">
      <alignment horizontal="left" wrapText="1"/>
    </xf>
    <xf numFmtId="0" fontId="13" fillId="0" borderId="0" xfId="0" applyFont="1" applyAlignment="1">
      <alignment horizontal="left" wrapText="1"/>
    </xf>
    <xf numFmtId="0" fontId="13" fillId="0" borderId="50" xfId="0" applyFont="1" applyBorder="1" applyAlignment="1">
      <alignment horizontal="left" wrapText="1"/>
    </xf>
    <xf numFmtId="0" fontId="1" fillId="0" borderId="41" xfId="0" applyFont="1" applyBorder="1" applyAlignment="1">
      <alignment horizontal="left" wrapText="1"/>
    </xf>
    <xf numFmtId="0" fontId="1" fillId="0" borderId="0" xfId="0" applyFont="1" applyAlignment="1">
      <alignment horizontal="left" wrapText="1"/>
    </xf>
    <xf numFmtId="0" fontId="1" fillId="0" borderId="50" xfId="0" applyFont="1" applyBorder="1" applyAlignment="1">
      <alignment horizontal="left" wrapText="1"/>
    </xf>
    <xf numFmtId="0" fontId="0" fillId="0" borderId="18" xfId="0" applyBorder="1" applyAlignment="1">
      <alignment horizontal="center"/>
    </xf>
    <xf numFmtId="0" fontId="0" fillId="0" borderId="19" xfId="0" applyBorder="1" applyAlignment="1">
      <alignment horizontal="center"/>
    </xf>
    <xf numFmtId="0" fontId="13" fillId="0" borderId="41" xfId="0" applyFont="1" applyBorder="1" applyAlignment="1">
      <alignment horizontal="left" vertical="center" wrapText="1"/>
    </xf>
    <xf numFmtId="0" fontId="13" fillId="0" borderId="0" xfId="0" applyFont="1" applyAlignment="1">
      <alignment horizontal="left" vertical="center" wrapText="1"/>
    </xf>
    <xf numFmtId="0" fontId="13" fillId="0" borderId="50" xfId="0" applyFont="1" applyBorder="1" applyAlignment="1">
      <alignment horizontal="left" vertical="center" wrapText="1"/>
    </xf>
    <xf numFmtId="0" fontId="9" fillId="0" borderId="41" xfId="0" applyFont="1" applyBorder="1" applyAlignment="1">
      <alignment horizontal="left" vertical="center" wrapText="1"/>
    </xf>
    <xf numFmtId="0" fontId="9" fillId="0" borderId="0" xfId="0" applyFont="1" applyAlignment="1">
      <alignment horizontal="left" vertical="center" wrapText="1"/>
    </xf>
    <xf numFmtId="0" fontId="9" fillId="0" borderId="50" xfId="0" applyFont="1" applyBorder="1" applyAlignment="1">
      <alignment horizontal="left" vertical="center" wrapText="1"/>
    </xf>
    <xf numFmtId="0" fontId="12" fillId="8" borderId="33" xfId="0" applyFont="1" applyFill="1" applyBorder="1" applyAlignment="1">
      <alignment horizontal="center" vertical="center"/>
    </xf>
    <xf numFmtId="0" fontId="12" fillId="8" borderId="16" xfId="0" applyFont="1" applyFill="1" applyBorder="1" applyAlignment="1">
      <alignment horizontal="center" vertical="center"/>
    </xf>
    <xf numFmtId="0" fontId="12" fillId="8" borderId="17" xfId="0" applyFont="1" applyFill="1" applyBorder="1" applyAlignment="1">
      <alignment horizontal="center" vertical="center"/>
    </xf>
    <xf numFmtId="0" fontId="1" fillId="0" borderId="41" xfId="0" applyFont="1" applyBorder="1" applyAlignment="1">
      <alignment horizontal="left" vertical="top" wrapText="1"/>
    </xf>
    <xf numFmtId="0" fontId="1" fillId="0" borderId="0" xfId="0" applyFont="1" applyAlignment="1">
      <alignment horizontal="left" vertical="top" wrapText="1"/>
    </xf>
    <xf numFmtId="0" fontId="1" fillId="0" borderId="50" xfId="0" applyFont="1" applyBorder="1" applyAlignment="1">
      <alignment horizontal="left" vertical="top" wrapText="1"/>
    </xf>
    <xf numFmtId="0" fontId="9" fillId="0" borderId="41" xfId="0" applyFont="1" applyBorder="1" applyAlignment="1">
      <alignment horizontal="left" vertical="top" wrapText="1"/>
    </xf>
    <xf numFmtId="0" fontId="9" fillId="0" borderId="0" xfId="0" applyFont="1" applyAlignment="1">
      <alignment horizontal="left" vertical="top" wrapText="1"/>
    </xf>
    <xf numFmtId="0" fontId="9" fillId="0" borderId="50" xfId="0" applyFont="1" applyBorder="1" applyAlignment="1">
      <alignment horizontal="left" vertical="top" wrapText="1"/>
    </xf>
    <xf numFmtId="0" fontId="9" fillId="0" borderId="41" xfId="0" applyFont="1" applyBorder="1" applyAlignment="1">
      <alignment horizontal="left" wrapText="1"/>
    </xf>
    <xf numFmtId="0" fontId="9" fillId="0" borderId="0" xfId="0" applyFont="1" applyAlignment="1">
      <alignment horizontal="left" wrapText="1"/>
    </xf>
    <xf numFmtId="0" fontId="9" fillId="0" borderId="50" xfId="0" applyFont="1" applyBorder="1" applyAlignment="1">
      <alignment horizontal="left" wrapText="1"/>
    </xf>
    <xf numFmtId="0" fontId="9" fillId="0" borderId="13" xfId="0" applyFont="1" applyBorder="1" applyAlignment="1">
      <alignment horizontal="left" wrapText="1"/>
    </xf>
    <xf numFmtId="0" fontId="9" fillId="0" borderId="14" xfId="0" applyFont="1" applyBorder="1" applyAlignment="1">
      <alignment horizontal="left" wrapText="1"/>
    </xf>
    <xf numFmtId="0" fontId="9" fillId="0" borderId="15" xfId="0" applyFont="1" applyBorder="1" applyAlignment="1">
      <alignment horizontal="left" wrapText="1"/>
    </xf>
    <xf numFmtId="0" fontId="1" fillId="0" borderId="41" xfId="0" applyFont="1" applyBorder="1" applyAlignment="1">
      <alignment horizontal="left" vertical="center" wrapText="1"/>
    </xf>
    <xf numFmtId="0" fontId="1" fillId="0" borderId="0" xfId="0" applyFont="1" applyAlignment="1">
      <alignment horizontal="left" vertical="center" wrapText="1"/>
    </xf>
    <xf numFmtId="0" fontId="1" fillId="0" borderId="50" xfId="0" applyFont="1" applyBorder="1" applyAlignment="1">
      <alignment horizontal="left" vertical="center" wrapText="1"/>
    </xf>
    <xf numFmtId="0" fontId="13" fillId="0" borderId="41" xfId="0" applyFont="1" applyBorder="1" applyAlignment="1">
      <alignment horizontal="left" vertical="center"/>
    </xf>
    <xf numFmtId="0" fontId="13" fillId="0" borderId="0" xfId="0" applyFont="1" applyAlignment="1">
      <alignment horizontal="left" vertical="center"/>
    </xf>
    <xf numFmtId="0" fontId="13" fillId="0" borderId="50" xfId="0" applyFont="1" applyBorder="1" applyAlignment="1">
      <alignment horizontal="left" vertical="center"/>
    </xf>
    <xf numFmtId="0" fontId="3" fillId="0" borderId="18" xfId="0" applyFont="1" applyBorder="1" applyAlignment="1" applyProtection="1">
      <alignment horizontal="center" vertical="center" wrapText="1"/>
      <protection locked="0"/>
    </xf>
    <xf numFmtId="0" fontId="3" fillId="0" borderId="19" xfId="0" applyFont="1" applyBorder="1" applyAlignment="1" applyProtection="1">
      <alignment horizontal="center" vertical="center" wrapText="1"/>
      <protection locked="0"/>
    </xf>
    <xf numFmtId="0" fontId="3" fillId="0" borderId="42" xfId="0" applyFont="1" applyBorder="1" applyAlignment="1" applyProtection="1">
      <alignment horizontal="center" vertical="center" wrapText="1"/>
      <protection locked="0"/>
    </xf>
    <xf numFmtId="0" fontId="22" fillId="6" borderId="33" xfId="0" applyFont="1" applyFill="1" applyBorder="1" applyAlignment="1" applyProtection="1">
      <alignment horizontal="center" vertical="center" wrapText="1"/>
      <protection locked="0"/>
    </xf>
    <xf numFmtId="0" fontId="22" fillId="6" borderId="16" xfId="0" applyFont="1" applyFill="1" applyBorder="1" applyAlignment="1" applyProtection="1">
      <alignment horizontal="center" vertical="center" wrapText="1"/>
      <protection locked="0"/>
    </xf>
    <xf numFmtId="0" fontId="22" fillId="6" borderId="13" xfId="0" applyFont="1" applyFill="1" applyBorder="1" applyAlignment="1" applyProtection="1">
      <alignment horizontal="center" vertical="center" wrapText="1"/>
      <protection locked="0"/>
    </xf>
    <xf numFmtId="0" fontId="22" fillId="6" borderId="14" xfId="0" applyFont="1" applyFill="1" applyBorder="1" applyAlignment="1" applyProtection="1">
      <alignment horizontal="center" vertical="center" wrapText="1"/>
      <protection locked="0"/>
    </xf>
    <xf numFmtId="0" fontId="22" fillId="7" borderId="3" xfId="0" applyFont="1" applyFill="1" applyBorder="1" applyAlignment="1" applyProtection="1">
      <alignment horizontal="center" vertical="center" wrapText="1"/>
      <protection locked="0"/>
    </xf>
    <xf numFmtId="0" fontId="22" fillId="7" borderId="20" xfId="0" applyFont="1" applyFill="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20" xfId="0" applyFont="1" applyBorder="1" applyAlignment="1" applyProtection="1">
      <alignment horizontal="center" vertical="center" wrapText="1"/>
      <protection locked="0"/>
    </xf>
    <xf numFmtId="0" fontId="22" fillId="7" borderId="18" xfId="0" applyFont="1" applyFill="1" applyBorder="1" applyAlignment="1" applyProtection="1">
      <alignment horizontal="center" vertical="center" wrapText="1"/>
      <protection locked="0"/>
    </xf>
    <xf numFmtId="0" fontId="22" fillId="7" borderId="19" xfId="0" applyFont="1" applyFill="1" applyBorder="1" applyAlignment="1" applyProtection="1">
      <alignment horizontal="center" vertical="center" wrapText="1"/>
      <protection locked="0"/>
    </xf>
    <xf numFmtId="0" fontId="22" fillId="7" borderId="39" xfId="0" applyFont="1" applyFill="1" applyBorder="1" applyAlignment="1" applyProtection="1">
      <alignment horizontal="center" vertical="center" wrapText="1"/>
      <protection locked="0"/>
    </xf>
    <xf numFmtId="0" fontId="22" fillId="6" borderId="17" xfId="0" applyFont="1" applyFill="1" applyBorder="1" applyAlignment="1" applyProtection="1">
      <alignment horizontal="center" vertical="center" wrapText="1"/>
      <protection locked="0"/>
    </xf>
    <xf numFmtId="0" fontId="22" fillId="6" borderId="15" xfId="0" applyFont="1" applyFill="1" applyBorder="1" applyAlignment="1" applyProtection="1">
      <alignment horizontal="center" vertical="center" wrapText="1"/>
      <protection locked="0"/>
    </xf>
    <xf numFmtId="0" fontId="22" fillId="6" borderId="34" xfId="0" applyFont="1" applyFill="1" applyBorder="1" applyAlignment="1" applyProtection="1">
      <alignment horizontal="center" vertical="center" wrapText="1"/>
      <protection locked="0"/>
    </xf>
    <xf numFmtId="0" fontId="22" fillId="6" borderId="35" xfId="0" applyFont="1" applyFill="1" applyBorder="1" applyAlignment="1" applyProtection="1">
      <alignment horizontal="center" vertical="center" wrapText="1"/>
      <protection locked="0"/>
    </xf>
    <xf numFmtId="0" fontId="22" fillId="7" borderId="33" xfId="0" applyFont="1" applyFill="1" applyBorder="1" applyAlignment="1" applyProtection="1">
      <alignment horizontal="center" vertical="center" wrapText="1"/>
      <protection locked="0"/>
    </xf>
    <xf numFmtId="0" fontId="22" fillId="7" borderId="41" xfId="0" applyFont="1" applyFill="1" applyBorder="1" applyAlignment="1" applyProtection="1">
      <alignment horizontal="center" vertical="center" wrapText="1"/>
      <protection locked="0"/>
    </xf>
    <xf numFmtId="0" fontId="22" fillId="7" borderId="13" xfId="0" applyFont="1" applyFill="1" applyBorder="1" applyAlignment="1" applyProtection="1">
      <alignment horizontal="center" vertical="center" wrapText="1"/>
      <protection locked="0"/>
    </xf>
    <xf numFmtId="0" fontId="27" fillId="0" borderId="5" xfId="0" applyFont="1" applyBorder="1" applyAlignment="1" applyProtection="1">
      <alignment horizontal="left" vertical="center" wrapText="1"/>
      <protection locked="0"/>
    </xf>
    <xf numFmtId="0" fontId="28" fillId="0" borderId="3" xfId="0" applyFont="1" applyBorder="1" applyAlignment="1" applyProtection="1">
      <alignment horizontal="left" vertical="center" wrapText="1"/>
      <protection locked="0"/>
    </xf>
    <xf numFmtId="0" fontId="28" fillId="0" borderId="5" xfId="0" applyFont="1" applyBorder="1" applyAlignment="1" applyProtection="1">
      <alignment horizontal="left" vertical="center" wrapText="1"/>
      <protection locked="0"/>
    </xf>
    <xf numFmtId="0" fontId="28" fillId="0" borderId="20"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3" fillId="0" borderId="7"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3" fillId="0" borderId="37" xfId="0" applyFont="1" applyBorder="1" applyAlignment="1" applyProtection="1">
      <alignment horizontal="left" vertical="center" wrapText="1"/>
      <protection locked="0"/>
    </xf>
    <xf numFmtId="0" fontId="3" fillId="0" borderId="23"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11" fillId="0" borderId="23" xfId="0"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3" fillId="0" borderId="36" xfId="0" applyFont="1" applyBorder="1" applyAlignment="1" applyProtection="1">
      <alignment horizontal="left" vertical="center" wrapText="1"/>
      <protection locked="0"/>
    </xf>
    <xf numFmtId="0" fontId="3" fillId="0" borderId="8" xfId="0" applyFont="1" applyBorder="1" applyAlignment="1" applyProtection="1">
      <alignment horizontal="center" vertical="center" wrapText="1"/>
      <protection locked="0"/>
    </xf>
    <xf numFmtId="0" fontId="3" fillId="0" borderId="24"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5" fillId="2" borderId="0" xfId="0" applyFont="1" applyFill="1" applyAlignment="1">
      <alignment horizontal="center" vertical="center" wrapText="1"/>
    </xf>
  </cellXfs>
  <cellStyles count="2">
    <cellStyle name="Hipervínculo" xfId="1" builtinId="8"/>
    <cellStyle name="Normal" xfId="0" builtinId="0"/>
  </cellStyles>
  <dxfs count="138">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font>
        <sz val="14"/>
      </font>
    </dxf>
    <dxf>
      <font>
        <sz val="14"/>
      </font>
    </dxf>
    <dxf>
      <font>
        <sz val="14"/>
      </font>
    </dxf>
    <dxf>
      <font>
        <sz val="14"/>
      </font>
    </dxf>
    <dxf>
      <font>
        <sz val="14"/>
      </font>
    </dxf>
    <dxf>
      <font>
        <sz val="14"/>
      </font>
    </dxf>
    <dxf>
      <font>
        <sz val="14"/>
      </font>
    </dxf>
    <dxf>
      <font>
        <sz val="14"/>
      </font>
    </dxf>
    <dxf>
      <font>
        <sz val="14"/>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alignment horizontal="center"/>
    </dxf>
    <dxf>
      <alignment horizontal="center"/>
    </dxf>
    <dxf>
      <alignment horizontal="center"/>
    </dxf>
    <dxf>
      <alignment vertical="center"/>
    </dxf>
    <dxf>
      <alignment vertical="center"/>
    </dxf>
    <dxf>
      <alignment vertical="center"/>
    </dxf>
    <dxf>
      <alignment wrapText="1"/>
    </dxf>
    <dxf>
      <fill>
        <patternFill>
          <bgColor rgb="FF00B050"/>
        </patternFill>
      </fill>
    </dxf>
    <dxf>
      <fill>
        <patternFill>
          <bgColor rgb="FFFF0000"/>
        </patternFill>
      </fill>
    </dxf>
    <dxf>
      <fill>
        <patternFill>
          <bgColor rgb="FFFFC000"/>
        </patternFill>
      </fill>
    </dxf>
    <dxf>
      <fill>
        <patternFill>
          <bgColor theme="5" tint="0.39994506668294322"/>
        </patternFill>
      </fill>
    </dxf>
    <dxf>
      <fill>
        <patternFill>
          <bgColor rgb="FF9ED561"/>
        </patternFill>
      </fill>
    </dxf>
    <dxf>
      <fill>
        <patternFill>
          <bgColor rgb="FF9ED561"/>
        </patternFill>
      </fill>
    </dxf>
    <dxf>
      <fill>
        <patternFill>
          <bgColor rgb="FFFFFF4B"/>
        </patternFill>
      </fill>
    </dxf>
    <dxf>
      <fill>
        <patternFill>
          <bgColor theme="5" tint="0.39994506668294322"/>
        </patternFill>
      </fill>
    </dxf>
    <dxf>
      <fill>
        <patternFill>
          <bgColor rgb="FF00B050"/>
        </patternFill>
      </fill>
    </dxf>
    <dxf>
      <fill>
        <patternFill>
          <bgColor rgb="FFFF0000"/>
        </patternFill>
      </fill>
    </dxf>
    <dxf>
      <fill>
        <patternFill>
          <bgColor rgb="FFFFC000"/>
        </patternFill>
      </fill>
    </dxf>
    <dxf>
      <fill>
        <patternFill>
          <bgColor rgb="FFFF3333"/>
        </patternFill>
      </fill>
    </dxf>
    <dxf>
      <fill>
        <patternFill>
          <bgColor rgb="FF00DA63"/>
        </patternFill>
      </fill>
    </dxf>
    <dxf>
      <fill>
        <patternFill>
          <bgColor rgb="FF00B050"/>
        </patternFill>
      </fill>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rgb="FF000000"/>
        <name val="Arial Narrow"/>
        <family val="2"/>
        <scheme val="none"/>
      </font>
      <fill>
        <patternFill patternType="solid">
          <fgColor theme="4" tint="0.79998168889431442"/>
          <bgColor theme="4" tint="0.79998168889431442"/>
        </patternFill>
      </fill>
      <alignment horizontal="left" vertical="center" textRotation="0" wrapText="1" indent="0" justifyLastLine="0" shrinkToFit="0" readingOrder="0"/>
    </dxf>
    <dxf>
      <font>
        <b val="0"/>
        <i val="0"/>
        <strike val="0"/>
        <condense val="0"/>
        <extend val="0"/>
        <outline val="0"/>
        <shadow val="0"/>
        <u val="none"/>
        <vertAlign val="baseline"/>
        <sz val="11"/>
        <color rgb="FF000000"/>
        <name val="Arial Narrow"/>
        <family val="2"/>
        <scheme val="none"/>
      </font>
      <fill>
        <patternFill patternType="solid">
          <fgColor theme="4" tint="0.79998168889431442"/>
          <bgColor theme="4" tint="0.79998168889431442"/>
        </patternFill>
      </fill>
      <alignment horizontal="left"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4"/>
          <bgColor theme="4"/>
        </patternFill>
      </fill>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
      <font>
        <color theme="1"/>
      </font>
      <border>
        <top style="thin">
          <color theme="4" tint="0.79998168889431442"/>
        </top>
        <bottom style="thin">
          <color theme="4" tint="0.79998168889431442"/>
        </bottom>
      </border>
    </dxf>
    <dxf>
      <border>
        <top style="thin">
          <color theme="4" tint="0.79998168889431442"/>
        </top>
        <bottom style="thin">
          <color theme="4" tint="0.79998168889431442"/>
        </bottom>
      </border>
    </dxf>
    <dxf>
      <fill>
        <patternFill patternType="solid">
          <fgColor rgb="FF33A584"/>
          <bgColor rgb="FF069169"/>
        </patternFill>
      </fill>
      <border>
        <bottom style="thin">
          <color rgb="FF069169"/>
        </bottom>
      </border>
    </dxf>
    <dxf>
      <font>
        <color theme="0"/>
      </font>
      <fill>
        <patternFill patternType="solid">
          <fgColor rgb="FF069169"/>
          <bgColor rgb="FF33A584"/>
        </patternFill>
      </fill>
      <border>
        <bottom style="thin">
          <color rgb="FF33A584"/>
        </bottom>
        <horizontal style="thin">
          <color rgb="FF33A584"/>
        </horizontal>
      </border>
    </dxf>
    <dxf>
      <border>
        <bottom style="thin">
          <color rgb="FF33A584"/>
        </bottom>
      </border>
    </dxf>
    <dxf>
      <font>
        <color theme="0"/>
      </font>
      <fill>
        <patternFill patternType="solid">
          <fgColor theme="0" tint="-0.14999847407452621"/>
          <bgColor theme="0" tint="-0.14999847407452621"/>
        </patternFill>
      </fill>
    </dxf>
    <dxf>
      <font>
        <b/>
        <i val="0"/>
        <color theme="0"/>
      </font>
      <fill>
        <patternFill patternType="solid">
          <fgColor rgb="FF33A584"/>
          <bgColor rgb="FF069169"/>
        </patternFill>
      </fill>
    </dxf>
    <dxf>
      <font>
        <b/>
        <color theme="0"/>
      </font>
    </dxf>
    <dxf>
      <border>
        <left style="thin">
          <color rgb="FF006850"/>
        </left>
        <right style="thin">
          <color rgb="FF006850"/>
        </right>
      </border>
    </dxf>
    <dxf>
      <border>
        <top style="thin">
          <color rgb="FF006850"/>
        </top>
        <bottom style="thin">
          <color rgb="FF006850"/>
        </bottom>
        <horizontal style="thin">
          <color rgb="FF006850"/>
        </horizontal>
      </border>
    </dxf>
    <dxf>
      <font>
        <b/>
        <color theme="1"/>
      </font>
      <border>
        <top style="double">
          <color rgb="FF33A584"/>
        </top>
      </border>
    </dxf>
    <dxf>
      <font>
        <color theme="0"/>
      </font>
      <fill>
        <patternFill patternType="solid">
          <fgColor rgb="FF006850"/>
          <bgColor rgb="FF006850"/>
        </patternFill>
      </fill>
      <border>
        <horizontal style="thin">
          <color rgb="FF006850"/>
        </horizontal>
      </border>
    </dxf>
    <dxf>
      <font>
        <color theme="1"/>
      </font>
      <border>
        <horizontal style="thin">
          <color theme="4" tint="0.79998168889431442"/>
        </horizontal>
      </border>
    </dxf>
  </dxfs>
  <tableStyles count="2" defaultTableStyle="TableStyleMedium2" defaultPivotStyle="PivotStyleLight16">
    <tableStyle name="ANM" table="0" count="13" xr9:uid="{00000000-0011-0000-FFFF-FFFF00000000}">
      <tableStyleElement type="wholeTable" dxfId="137"/>
      <tableStyleElement type="headerRow" dxfId="136"/>
      <tableStyleElement type="totalRow" dxfId="135"/>
      <tableStyleElement type="firstRowStripe" dxfId="134"/>
      <tableStyleElement type="firstColumnStripe" dxfId="133"/>
      <tableStyleElement type="firstHeaderCell" dxfId="132"/>
      <tableStyleElement type="firstSubtotalRow" dxfId="131"/>
      <tableStyleElement type="secondSubtotalRow" dxfId="130"/>
      <tableStyleElement type="firstColumnSubheading" dxfId="129"/>
      <tableStyleElement type="firstRowSubheading" dxfId="128"/>
      <tableStyleElement type="secondRowSubheading" dxfId="127"/>
      <tableStyleElement type="pageFieldLabels" dxfId="126"/>
      <tableStyleElement type="pageFieldValues" dxfId="125"/>
    </tableStyle>
    <tableStyle name="TableStyleMedium2 2" pivot="0" count="7" xr9:uid="{00000000-0011-0000-FFFF-FFFF01000000}">
      <tableStyleElement type="wholeTable" dxfId="124"/>
      <tableStyleElement type="headerRow" dxfId="123"/>
      <tableStyleElement type="totalRow" dxfId="122"/>
      <tableStyleElement type="firstColumn" dxfId="121"/>
      <tableStyleElement type="lastColumn" dxfId="120"/>
      <tableStyleElement type="firstRowStripe" dxfId="119"/>
      <tableStyleElement type="firstColumnStripe" dxfId="118"/>
    </tableStyle>
  </tableStyles>
  <colors>
    <mruColors>
      <color rgb="FF339966"/>
      <color rgb="FFA8E2C5"/>
      <color rgb="FF9ED561"/>
      <color rgb="FFF19A65"/>
      <color rgb="FF99D359"/>
      <color rgb="FF00DA63"/>
      <color rgb="FF3FBF7F"/>
      <color rgb="FF85D7AE"/>
      <color rgb="FF63CB97"/>
      <color rgb="FF79D1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68580</xdr:colOff>
      <xdr:row>0</xdr:row>
      <xdr:rowOff>150495</xdr:rowOff>
    </xdr:from>
    <xdr:to>
      <xdr:col>1</xdr:col>
      <xdr:colOff>1013460</xdr:colOff>
      <xdr:row>3</xdr:row>
      <xdr:rowOff>145596</xdr:rowOff>
    </xdr:to>
    <xdr:pic>
      <xdr:nvPicPr>
        <xdr:cNvPr id="3" name="4 Imagen">
          <a:extLst>
            <a:ext uri="{FF2B5EF4-FFF2-40B4-BE49-F238E27FC236}">
              <a16:creationId xmlns:a16="http://schemas.microsoft.com/office/drawing/2014/main" id="{8C41C591-5AC0-4016-9BF0-3692892A59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5031"/>
        <a:stretch>
          <a:fillRect/>
        </a:stretch>
      </xdr:blipFill>
      <xdr:spPr bwMode="auto">
        <a:xfrm>
          <a:off x="68580" y="150495"/>
          <a:ext cx="1125855" cy="623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107576</xdr:colOff>
      <xdr:row>0</xdr:row>
      <xdr:rowOff>0</xdr:rowOff>
    </xdr:from>
    <xdr:to>
      <xdr:col>1</xdr:col>
      <xdr:colOff>1165411</xdr:colOff>
      <xdr:row>2</xdr:row>
      <xdr:rowOff>93637</xdr:rowOff>
    </xdr:to>
    <xdr:pic>
      <xdr:nvPicPr>
        <xdr:cNvPr id="2" name="4 Imagen">
          <a:extLst>
            <a:ext uri="{FF2B5EF4-FFF2-40B4-BE49-F238E27FC236}">
              <a16:creationId xmlns:a16="http://schemas.microsoft.com/office/drawing/2014/main" id="{2102F091-077C-438B-BD7A-2B08D3BE0D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5031"/>
        <a:stretch>
          <a:fillRect/>
        </a:stretch>
      </xdr:blipFill>
      <xdr:spPr bwMode="auto">
        <a:xfrm>
          <a:off x="896470" y="0"/>
          <a:ext cx="1057835" cy="476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60708</xdr:colOff>
      <xdr:row>0</xdr:row>
      <xdr:rowOff>210386</xdr:rowOff>
    </xdr:from>
    <xdr:to>
      <xdr:col>0</xdr:col>
      <xdr:colOff>1448635</xdr:colOff>
      <xdr:row>2</xdr:row>
      <xdr:rowOff>197867</xdr:rowOff>
    </xdr:to>
    <xdr:pic>
      <xdr:nvPicPr>
        <xdr:cNvPr id="1026" name="4 Imagen">
          <a:extLst>
            <a:ext uri="{FF2B5EF4-FFF2-40B4-BE49-F238E27FC236}">
              <a16:creationId xmlns:a16="http://schemas.microsoft.com/office/drawing/2014/main" id="{4E4B3717-6C18-9E8C-3FCE-C33C418A669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5031"/>
        <a:stretch>
          <a:fillRect/>
        </a:stretch>
      </xdr:blipFill>
      <xdr:spPr bwMode="auto">
        <a:xfrm>
          <a:off x="60708" y="210386"/>
          <a:ext cx="1387927" cy="6249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0</xdr:row>
      <xdr:rowOff>213360</xdr:rowOff>
    </xdr:from>
    <xdr:to>
      <xdr:col>0</xdr:col>
      <xdr:colOff>1445034</xdr:colOff>
      <xdr:row>0</xdr:row>
      <xdr:rowOff>525779</xdr:rowOff>
    </xdr:to>
    <xdr:pic>
      <xdr:nvPicPr>
        <xdr:cNvPr id="2" name="4 Imagen">
          <a:extLst>
            <a:ext uri="{FF2B5EF4-FFF2-40B4-BE49-F238E27FC236}">
              <a16:creationId xmlns:a16="http://schemas.microsoft.com/office/drawing/2014/main" id="{1C3AA9EE-01DE-4CAF-AE96-36E5637E0DC0}"/>
            </a:ext>
          </a:extLst>
        </xdr:cNvPr>
        <xdr:cNvPicPr preferRelativeResize="0">
          <a:picLocks noChangeAspect="1"/>
        </xdr:cNvPicPr>
      </xdr:nvPicPr>
      <xdr:blipFill rotWithShape="1">
        <a:blip xmlns:r="http://schemas.openxmlformats.org/officeDocument/2006/relationships" r:embed="rId1" cstate="print"/>
        <a:srcRect t="14474" b="19591"/>
        <a:stretch/>
      </xdr:blipFill>
      <xdr:spPr bwMode="auto">
        <a:xfrm>
          <a:off x="76200" y="213360"/>
          <a:ext cx="1368834" cy="312419"/>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nmgovco.sharepoint.com/Users/1026276285/Documents/ANM/01.%20SIG/RESPONSABILIDADES/MATRIZ%20ROL,%20RESP%20Y%20AU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eilu/Downloads/EST1-P-005-F-009_V2%20MATRIZ%20ASPECTOS%20E%20IMPACTOS%20AMBIENTALES%202022%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mp;A"/>
      <sheetName val="ROL"/>
      <sheetName val="TD-R&amp;A"/>
      <sheetName val="LISTA"/>
      <sheetName val="MATRIZ ROL, RESP Y AUT"/>
    </sheetNames>
    <sheetDataSet>
      <sheetData sheetId="0"/>
      <sheetData sheetId="1"/>
      <sheetData sheetId="2"/>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PORTADA"/>
      <sheetName val="INSTRUCCIONES"/>
      <sheetName val="A&amp;I"/>
      <sheetName val="TD-A&amp;I"/>
      <sheetName val="Hoja1"/>
      <sheetName val="Aspectos"/>
    </sheetNames>
    <sheetDataSet>
      <sheetData sheetId="0"/>
      <sheetData sheetId="1"/>
      <sheetData sheetId="2"/>
      <sheetData sheetId="3"/>
      <sheetData sheetId="4"/>
      <sheetData sheetId="5" refreshError="1"/>
      <sheetData sheetId="6" refreshError="1"/>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USUARIO/Downloads/EST1P005F009_V2MATRIZASPECTOSEIMPACTOSAMBIENTAL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uliet Mora" refreshedDate="44767.62932847222" createdVersion="8" refreshedVersion="8" minRefreshableVersion="3" recordCount="43" xr:uid="{B390846D-7FCA-4508-8815-E8918BA07961}">
  <cacheSource type="worksheet">
    <worksheetSource ref="A6:AB49" sheet="A&amp;I" r:id="rId2"/>
  </cacheSource>
  <cacheFields count="28">
    <cacheField name="Macroprocesos" numFmtId="0">
      <sharedItems containsNonDate="0" containsString="0" containsBlank="1"/>
    </cacheField>
    <cacheField name="Procesos" numFmtId="0">
      <sharedItems containsNonDate="0" containsString="0" containsBlank="1" count="1">
        <m/>
      </sharedItems>
    </cacheField>
    <cacheField name="Actividades" numFmtId="0">
      <sharedItems containsNonDate="0" containsString="0" containsBlank="1" count="1">
        <m/>
      </sharedItems>
    </cacheField>
    <cacheField name="Descripción de la Actividad" numFmtId="0">
      <sharedItems containsNonDate="0" containsString="0" containsBlank="1"/>
    </cacheField>
    <cacheField name="Producto/Servicio" numFmtId="0">
      <sharedItems containsNonDate="0" containsString="0" containsBlank="1"/>
    </cacheField>
    <cacheField name="Tipo de sede" numFmtId="0">
      <sharedItems containsNonDate="0" containsString="0" containsBlank="1"/>
    </cacheField>
    <cacheField name="Sede" numFmtId="0">
      <sharedItems containsNonDate="0" containsString="0" containsBlank="1"/>
    </cacheField>
    <cacheField name="Condiciones de operación" numFmtId="0">
      <sharedItems containsNonDate="0" containsString="0" containsBlank="1" count="1">
        <m/>
      </sharedItems>
    </cacheField>
    <cacheField name="Descripción de condición" numFmtId="0">
      <sharedItems containsNonDate="0" containsString="0" containsBlank="1"/>
    </cacheField>
    <cacheField name="Aspecto ambiental" numFmtId="0">
      <sharedItems containsNonDate="0" containsBlank="1" count="2">
        <m/>
        <s v="Consumo_del_recurso_hídrico" u="1"/>
      </sharedItems>
    </cacheField>
    <cacheField name="Impacto ambiental" numFmtId="0">
      <sharedItems containsNonDate="0" containsBlank="1" count="2">
        <m/>
        <s v="Aprovechamiento del recurso hídrico" u="1"/>
      </sharedItems>
    </cacheField>
    <cacheField name="Tipo de impacto" numFmtId="0">
      <sharedItems containsNonDate="0" containsString="0" containsBlank="1" count="1">
        <m/>
      </sharedItems>
    </cacheField>
    <cacheField name="Componente ambiental" numFmtId="0">
      <sharedItems containsNonDate="0" containsString="0" containsBlank="1"/>
    </cacheField>
    <cacheField name="Probabilidad" numFmtId="0">
      <sharedItems containsNonDate="0" containsString="0" containsBlank="1"/>
    </cacheField>
    <cacheField name="Consecuencia" numFmtId="0">
      <sharedItems containsNonDate="0" containsString="0" containsBlank="1"/>
    </cacheField>
    <cacheField name="Valoración inicial" numFmtId="0">
      <sharedItems containsBlank="1"/>
    </cacheField>
    <cacheField name="Valor probabilidad" numFmtId="0">
      <sharedItems containsBlank="1"/>
    </cacheField>
    <cacheField name="Valor consecuencia" numFmtId="0">
      <sharedItems containsBlank="1"/>
    </cacheField>
    <cacheField name="Valor valoración inicial 20xx" numFmtId="0">
      <sharedItems containsBlank="1"/>
    </cacheField>
    <cacheField name="Significancia del A&amp;I inicial" numFmtId="0">
      <sharedItems containsBlank="1"/>
    </cacheField>
    <cacheField name="Control ambiental inicial" numFmtId="0">
      <sharedItems containsBlank="1"/>
    </cacheField>
    <cacheField name="Descripción de la valoración inicial y el control del aspecto e impacto ambiental 20xx" numFmtId="0">
      <sharedItems containsNonDate="0" containsString="0" containsBlank="1"/>
    </cacheField>
    <cacheField name="Unidad de medición" numFmtId="0">
      <sharedItems containsNonDate="0" containsString="0" containsBlank="1"/>
    </cacheField>
    <cacheField name="Desempeño ambiental 20xx" numFmtId="0">
      <sharedItems containsNonDate="0" containsString="0" containsBlank="1"/>
    </cacheField>
    <cacheField name="Meta porcentual 20xx" numFmtId="0">
      <sharedItems containsNonDate="0" containsString="0" containsBlank="1"/>
    </cacheField>
    <cacheField name="Meta unitaria 20xx" numFmtId="0">
      <sharedItems containsNonDate="0" containsString="0" containsBlank="1"/>
    </cacheField>
    <cacheField name="Desempeño ambiental 20xx2" numFmtId="0">
      <sharedItems containsNonDate="0" containsString="0" containsBlank="1"/>
    </cacheField>
    <cacheField name="Desviación meta 20xx"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3">
  <r>
    <m/>
    <x v="0"/>
    <x v="0"/>
    <m/>
    <m/>
    <m/>
    <m/>
    <x v="0"/>
    <m/>
    <x v="0"/>
    <x v="0"/>
    <x v="0"/>
    <m/>
    <m/>
    <m/>
    <e v="#N/A"/>
    <e v="#N/A"/>
    <e v="#N/A"/>
    <e v="#N/A"/>
    <e v="#N/A"/>
    <e v="#N/A"/>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2BEE564-7299-4A23-9CC3-B1A9BACEF53E}" name="TablaDinámica1" cacheId="0" applyNumberFormats="0" applyBorderFormats="0" applyFontFormats="0" applyPatternFormats="0" applyAlignmentFormats="0" applyWidthHeightFormats="1" dataCaption="Valores" updatedVersion="8" minRefreshableVersion="3" useAutoFormatting="1" itemPrintTitles="1" createdVersion="8" indent="0" compact="0" compactData="0" multipleFieldFilters="0">
  <location ref="A7:C9" firstHeaderRow="1" firstDataRow="1" firstDataCol="2" rowPageCount="4" colPageCount="1"/>
  <pivotFields count="28">
    <pivotField compact="0" outline="0" showAll="0"/>
    <pivotField axis="axisPage" compact="0" outline="0" showAll="0">
      <items count="2">
        <item x="0"/>
        <item t="default"/>
      </items>
    </pivotField>
    <pivotField axis="axisPage" compact="0" outline="0" showAll="0">
      <items count="2">
        <item x="0"/>
        <item t="default"/>
      </items>
    </pivotField>
    <pivotField compact="0" outline="0" showAll="0"/>
    <pivotField compact="0" outline="0" showAll="0"/>
    <pivotField compact="0" outline="0" showAll="0"/>
    <pivotField compact="0" outline="0" showAll="0"/>
    <pivotField axis="axisPage" compact="0" outline="0" showAll="0">
      <items count="2">
        <item x="0"/>
        <item t="default"/>
      </items>
    </pivotField>
    <pivotField compact="0" outline="0" showAll="0"/>
    <pivotField axis="axisRow" compact="0" outline="0" showAll="0">
      <items count="3">
        <item sd="0" m="1" x="1"/>
        <item sd="0" x="0"/>
        <item t="default"/>
      </items>
    </pivotField>
    <pivotField axis="axisRow" compact="0" outline="0" showAll="0">
      <items count="3">
        <item m="1" x="1"/>
        <item x="0"/>
        <item t="default"/>
      </items>
    </pivotField>
    <pivotField axis="axisPage" compact="0" outline="0" showAll="0">
      <items count="2">
        <item x="0"/>
        <item t="default"/>
      </items>
    </pivotField>
    <pivotField compact="0" outline="0" showAll="0"/>
    <pivotField compact="0" outline="0" showAll="0"/>
    <pivotField compact="0" outline="0" showAll="0"/>
    <pivotField compact="0" outline="0" showAll="0"/>
    <pivotField compact="0" outline="0" showAll="0"/>
    <pivotField compact="0" outline="0" showAll="0"/>
    <pivotField dataField="1"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s>
  <rowFields count="2">
    <field x="9"/>
    <field x="10"/>
  </rowFields>
  <rowItems count="2">
    <i>
      <x v="1"/>
    </i>
    <i t="grand">
      <x/>
    </i>
  </rowItems>
  <colItems count="1">
    <i/>
  </colItems>
  <pageFields count="4">
    <pageField fld="2" hier="-1"/>
    <pageField fld="1" hier="-1"/>
    <pageField fld="11" hier="-1"/>
    <pageField fld="7" hier="-1"/>
  </pageFields>
  <dataFields count="1">
    <dataField name="Promedio de Valor valoración inicial 20xx" fld="18" subtotal="average" baseField="10" baseItem="0"/>
  </dataFields>
  <formats count="30">
    <format dxfId="29">
      <pivotArea dataOnly="0" labelOnly="1" outline="0" axis="axisValues" fieldPosition="0"/>
    </format>
    <format dxfId="28">
      <pivotArea field="9" type="button" dataOnly="0" labelOnly="1" outline="0" axis="axisRow" fieldPosition="0"/>
    </format>
    <format dxfId="27">
      <pivotArea field="10" type="button" dataOnly="0" labelOnly="1" outline="0" axis="axisRow" fieldPosition="1"/>
    </format>
    <format dxfId="26">
      <pivotArea dataOnly="0" labelOnly="1" outline="0" axis="axisValues" fieldPosition="0"/>
    </format>
    <format dxfId="25">
      <pivotArea field="9" type="button" dataOnly="0" labelOnly="1" outline="0" axis="axisRow" fieldPosition="0"/>
    </format>
    <format dxfId="24">
      <pivotArea field="10" type="button" dataOnly="0" labelOnly="1" outline="0" axis="axisRow" fieldPosition="1"/>
    </format>
    <format dxfId="23">
      <pivotArea dataOnly="0" labelOnly="1" outline="0" axis="axisValues" fieldPosition="0"/>
    </format>
    <format dxfId="22">
      <pivotArea type="all" dataOnly="0" outline="0" fieldPosition="0"/>
    </format>
    <format dxfId="21">
      <pivotArea outline="0" collapsedLevelsAreSubtotals="1" fieldPosition="0"/>
    </format>
    <format dxfId="20">
      <pivotArea field="9" type="button" dataOnly="0" labelOnly="1" outline="0" axis="axisRow" fieldPosition="0"/>
    </format>
    <format dxfId="19">
      <pivotArea field="10" type="button" dataOnly="0" labelOnly="1" outline="0" axis="axisRow" fieldPosition="1"/>
    </format>
    <format dxfId="18">
      <pivotArea dataOnly="0" labelOnly="1" outline="0" fieldPosition="0">
        <references count="1">
          <reference field="9" count="0"/>
        </references>
      </pivotArea>
    </format>
    <format dxfId="17">
      <pivotArea dataOnly="0" labelOnly="1" outline="0" fieldPosition="0">
        <references count="1">
          <reference field="9" count="1" defaultSubtotal="1">
            <x v="1"/>
          </reference>
        </references>
      </pivotArea>
    </format>
    <format dxfId="16">
      <pivotArea dataOnly="0" labelOnly="1" grandRow="1" outline="0" fieldPosition="0"/>
    </format>
    <format dxfId="15">
      <pivotArea dataOnly="0" labelOnly="1" outline="0" fieldPosition="0">
        <references count="2">
          <reference field="9" count="1" selected="0">
            <x v="1"/>
          </reference>
          <reference field="10" count="1">
            <x v="1"/>
          </reference>
        </references>
      </pivotArea>
    </format>
    <format dxfId="14">
      <pivotArea dataOnly="0" labelOnly="1" outline="0" axis="axisValues" fieldPosition="0"/>
    </format>
    <format dxfId="13">
      <pivotArea type="all" dataOnly="0" outline="0" fieldPosition="0"/>
    </format>
    <format dxfId="12">
      <pivotArea outline="0" collapsedLevelsAreSubtotals="1" fieldPosition="0"/>
    </format>
    <format dxfId="11">
      <pivotArea field="9" type="button" dataOnly="0" labelOnly="1" outline="0" axis="axisRow" fieldPosition="0"/>
    </format>
    <format dxfId="10">
      <pivotArea field="10" type="button" dataOnly="0" labelOnly="1" outline="0" axis="axisRow" fieldPosition="1"/>
    </format>
    <format dxfId="9">
      <pivotArea dataOnly="0" labelOnly="1" outline="0" fieldPosition="0">
        <references count="1">
          <reference field="9" count="0"/>
        </references>
      </pivotArea>
    </format>
    <format dxfId="8">
      <pivotArea dataOnly="0" labelOnly="1" outline="0" fieldPosition="0">
        <references count="1">
          <reference field="9" count="1" defaultSubtotal="1">
            <x v="1"/>
          </reference>
        </references>
      </pivotArea>
    </format>
    <format dxfId="7">
      <pivotArea dataOnly="0" labelOnly="1" grandRow="1" outline="0" fieldPosition="0"/>
    </format>
    <format dxfId="6">
      <pivotArea dataOnly="0" labelOnly="1" outline="0" fieldPosition="0">
        <references count="2">
          <reference field="9" count="1" selected="0">
            <x v="1"/>
          </reference>
          <reference field="10" count="1">
            <x v="1"/>
          </reference>
        </references>
      </pivotArea>
    </format>
    <format dxfId="5">
      <pivotArea dataOnly="0" labelOnly="1" outline="0" axis="axisValues" fieldPosition="0"/>
    </format>
    <format dxfId="4">
      <pivotArea outline="0" fieldPosition="0">
        <references count="1">
          <reference field="9" count="0" selected="0"/>
        </references>
      </pivotArea>
    </format>
    <format dxfId="3">
      <pivotArea field="9" type="button" dataOnly="0" labelOnly="1" outline="0" axis="axisRow" fieldPosition="0"/>
    </format>
    <format dxfId="2">
      <pivotArea field="10" type="button" dataOnly="0" labelOnly="1" outline="0" axis="axisRow" fieldPosition="1"/>
    </format>
    <format dxfId="1">
      <pivotArea dataOnly="0" labelOnly="1" outline="0" fieldPosition="0">
        <references count="1">
          <reference field="9" count="0"/>
        </references>
      </pivotArea>
    </format>
    <format dxfId="0">
      <pivotArea dataOnly="0" labelOnly="1" outline="0" axis="axisValues" fieldPosition="0"/>
    </format>
  </formats>
  <pivotTableStyleInfo name="PivotStyleMedium14"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0000000}" name="ESSM" displayName="ESSM" ref="B1:B6" totalsRowShown="0" headerRowDxfId="117" dataDxfId="116">
  <autoFilter ref="B1:B6" xr:uid="{00000000-0009-0000-0100-000008000000}"/>
  <tableColumns count="1">
    <tableColumn id="1" xr3:uid="{00000000-0010-0000-0000-000001000000}" name="ESSM" dataDxfId="115"/>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9000000}" name="Generación_de_empleo" displayName="Generación_de_empleo" ref="M1:M2" totalsRowShown="0" headerRowDxfId="90" dataDxfId="89">
  <autoFilter ref="M1:M2" xr:uid="{00000000-0009-0000-0100-000012000000}"/>
  <tableColumns count="1">
    <tableColumn id="1" xr3:uid="{00000000-0010-0000-0900-000001000000}" name="Generación_de_empleo" dataDxfId="88"/>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A000000}" name="Uso_de_publicidad" displayName="Uso_de_publicidad" ref="N1:N2" totalsRowShown="0" headerRowDxfId="87" dataDxfId="86">
  <autoFilter ref="N1:N2" xr:uid="{00000000-0009-0000-0100-000013000000}"/>
  <tableColumns count="1">
    <tableColumn id="1" xr3:uid="{00000000-0010-0000-0A00-000001000000}" name="Uso_de_publicidad" dataDxfId="85"/>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B000000}" name="Consumo_de_energía_eléctrica" displayName="Consumo_de_energía_eléctrica" ref="O1:O2" totalsRowShown="0" headerRowDxfId="84" dataDxfId="83">
  <autoFilter ref="O1:O2" xr:uid="{00000000-0009-0000-0100-000014000000}"/>
  <tableColumns count="1">
    <tableColumn id="1" xr3:uid="{00000000-0010-0000-0B00-000001000000}" name="Consumo_de_energía_eléctrica" dataDxfId="82"/>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C000000}" name="Tipo_de_impacto" displayName="Tipo_de_impacto" ref="P1:P3" totalsRowShown="0" headerRowDxfId="81" dataDxfId="80">
  <autoFilter ref="P1:P3" xr:uid="{00000000-0009-0000-0100-000015000000}"/>
  <tableColumns count="1">
    <tableColumn id="1" xr3:uid="{00000000-0010-0000-0C00-000001000000}" name="Tipo de impacto" dataDxfId="79"/>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D000000}" name="Componente_Ambiental" displayName="Componente_Ambiental" ref="Q1:Q9" totalsRowShown="0" headerRowDxfId="78" dataDxfId="77">
  <autoFilter ref="Q1:Q9" xr:uid="{00000000-0009-0000-0100-000016000000}"/>
  <tableColumns count="1">
    <tableColumn id="1" xr3:uid="{00000000-0010-0000-0D00-000001000000}" name="Componente Ambiental" dataDxfId="76"/>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E000000}" name="Probabilidad" displayName="Probabilidad" ref="R1:R4" totalsRowShown="0" headerRowDxfId="75" dataDxfId="74">
  <autoFilter ref="R1:R4" xr:uid="{00000000-0009-0000-0100-000017000000}"/>
  <tableColumns count="1">
    <tableColumn id="1" xr3:uid="{00000000-0010-0000-0E00-000001000000}" name="Probabilidad" dataDxfId="73"/>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F000000}" name="Valor_probabilidad" displayName="Valor_probabilidad" ref="S1:S4" totalsRowShown="0" headerRowDxfId="72" dataDxfId="71">
  <autoFilter ref="S1:S4" xr:uid="{00000000-0009-0000-0100-000018000000}"/>
  <tableColumns count="1">
    <tableColumn id="1" xr3:uid="{00000000-0010-0000-0F00-000001000000}" name="Valor probabilidad" dataDxfId="70"/>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0000000}" name="Consecuencia" displayName="Consecuencia" ref="T1:T4" totalsRowShown="0" headerRowDxfId="69" dataDxfId="68">
  <autoFilter ref="T1:T4" xr:uid="{00000000-0009-0000-0100-000019000000}"/>
  <tableColumns count="1">
    <tableColumn id="1" xr3:uid="{00000000-0010-0000-1000-000001000000}" name="Alcance" dataDxfId="67"/>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1000000}" name="Valor_consecuencia" displayName="Valor_consecuencia" ref="U1:U4" totalsRowShown="0" headerRowDxfId="66" dataDxfId="65">
  <autoFilter ref="U1:U4" xr:uid="{00000000-0009-0000-0100-00001A000000}"/>
  <tableColumns count="1">
    <tableColumn id="1" xr3:uid="{00000000-0010-0000-1100-000001000000}" name="Valor alcance" dataDxfId="64"/>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2000000}" name="Significancia" displayName="Significancia" ref="AD1:AD4" totalsRowShown="0" headerRowDxfId="63" dataDxfId="62">
  <autoFilter ref="AD1:AD4" xr:uid="{00000000-0009-0000-0100-00001C000000}"/>
  <tableColumns count="1">
    <tableColumn id="1" xr3:uid="{00000000-0010-0000-1200-000001000000}" name="Significancia" dataDxfId="6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1000000}" name="PASSM" displayName="PASSM" ref="C1:C5" totalsRowShown="0" headerRowDxfId="114" dataDxfId="113">
  <autoFilter ref="C1:C5" xr:uid="{00000000-0009-0000-0100-000009000000}"/>
  <tableColumns count="1">
    <tableColumn id="1" xr3:uid="{00000000-0010-0000-0100-000001000000}" name="PASSM" dataDxfId="112"/>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3000000}" name="Generación_de_Emisiones" displayName="Generación_de_Emisiones" ref="F1:F6" totalsRowShown="0" headerRowDxfId="60" dataDxfId="59">
  <autoFilter ref="F1:F6" xr:uid="{00000000-0009-0000-0100-00001D000000}"/>
  <tableColumns count="1">
    <tableColumn id="1" xr3:uid="{00000000-0010-0000-1300-000001000000}" name="Generación_de_Emisiones" dataDxfId="58"/>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4EFA54F-D02B-4697-8EBD-D1F1790FA128}" name="Consecuencia2" displayName="Consecuencia2" ref="V1:V5" totalsRowShown="0" headerRowDxfId="57" dataDxfId="56">
  <autoFilter ref="V1:V5" xr:uid="{D4EFA54F-D02B-4697-8EBD-D1F1790FA128}"/>
  <tableColumns count="1">
    <tableColumn id="1" xr3:uid="{C90EBC79-1F77-4810-A66D-D40DE55B4B64}" name="Duracion " dataDxfId="55"/>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55A850F-4A0C-4D8E-A9F5-E8C972984B3E}" name="Valor_consecuencia3" displayName="Valor_consecuencia3" ref="W1:W4" totalsRowShown="0" headerRowDxfId="54" dataDxfId="53">
  <autoFilter ref="W1:W4" xr:uid="{555A850F-4A0C-4D8E-A9F5-E8C972984B3E}"/>
  <tableColumns count="1">
    <tableColumn id="1" xr3:uid="{302CE89B-8126-4797-A798-9C5BDB67F1AF}" name="Valor Duracion" dataDxfId="52"/>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B4EFBCF-846A-4190-B888-9CA1901D5B56}" name="Valor_consecuencia34" displayName="Valor_consecuencia34" ref="Y1:Y4" totalsRowShown="0" headerRowDxfId="51" dataDxfId="50">
  <autoFilter ref="Y1:Y4" xr:uid="{0B4EFBCF-846A-4190-B888-9CA1901D5B56}"/>
  <tableColumns count="1">
    <tableColumn id="1" xr3:uid="{59D4729D-C959-49B9-9C0B-98D5704E8E0E}" name="Valor Duracion" dataDxfId="49"/>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FF45060-DEA7-4EB1-9320-12CCBA2BFAB0}" name="Valor_consecuencia345" displayName="Valor_consecuencia345" ref="AA1:AC4" totalsRowShown="0" headerRowDxfId="48" dataDxfId="47">
  <autoFilter ref="AA1:AC4" xr:uid="{8FF45060-DEA7-4EB1-9320-12CCBA2BFAB0}"/>
  <tableColumns count="3">
    <tableColumn id="1" xr3:uid="{A3FF0BAB-35FE-4604-978C-C2A49E256988}" name="Valor Severidad" dataDxfId="46"/>
    <tableColumn id="2" xr3:uid="{CE8FC794-744C-44D3-B4E5-637DD10282CF}" name="Normatividad" dataDxfId="45"/>
    <tableColumn id="3" xr3:uid="{CD6BD804-AE6D-4C32-BC2B-7321653088E2}" name="Valor Normatividad" dataDxfId="44"/>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2000000}" name="PAR" displayName="PAR" ref="D1:D13" totalsRowShown="0" headerRowDxfId="111" dataDxfId="110">
  <autoFilter ref="D1:D13" xr:uid="{00000000-0009-0000-0100-00000A000000}"/>
  <tableColumns count="1">
    <tableColumn id="1" xr3:uid="{00000000-0010-0000-0200-000001000000}" name="PAR" dataDxfId="109"/>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3000000}" name="Generación_de_Vertimientos" displayName="Generación_de_Vertimientos" ref="G1:G3" totalsRowShown="0" headerRowDxfId="108" dataDxfId="107">
  <autoFilter ref="G1:G3" xr:uid="{00000000-0009-0000-0100-00000C000000}"/>
  <tableColumns count="1">
    <tableColumn id="1" xr3:uid="{00000000-0010-0000-0300-000001000000}" name="Generación_de_vertimientos" dataDxfId="106"/>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4000000}" name="Consumo_del_recurso_hídrico" displayName="Consumo_del_recurso_hídrico" ref="H1:H3" totalsRowShown="0" headerRowDxfId="105" dataDxfId="104">
  <autoFilter ref="H1:H3" xr:uid="{00000000-0009-0000-0100-00000D000000}"/>
  <tableColumns count="1">
    <tableColumn id="1" xr3:uid="{00000000-0010-0000-0400-000001000000}" name="Consumo_del_recurso_hídrico" dataDxfId="103"/>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5000000}" name="Ocupación_del_suelo" displayName="Ocupación_del_suelo" ref="I1:I2" totalsRowShown="0" headerRowDxfId="102" dataDxfId="101">
  <autoFilter ref="I1:I2" xr:uid="{00000000-0009-0000-0100-00000E000000}"/>
  <tableColumns count="1">
    <tableColumn id="1" xr3:uid="{00000000-0010-0000-0500-000001000000}" name="Ocupación_del_suelo" dataDxfId="100"/>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6000000}" name="Generación_de_derrames" displayName="Generación_de_derrames" ref="J1:J2" totalsRowShown="0" headerRowDxfId="99" dataDxfId="98">
  <autoFilter ref="J1:J2" xr:uid="{00000000-0009-0000-0100-00000F000000}"/>
  <tableColumns count="1">
    <tableColumn id="1" xr3:uid="{00000000-0010-0000-0600-000001000000}" name="Generación_de_derrames" dataDxfId="97"/>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7000000}" name="Generación_de_residuos" displayName="Generación_de_residuos" ref="K1:K7" totalsRowShown="0" headerRowDxfId="96" dataDxfId="95">
  <autoFilter ref="K1:K7" xr:uid="{00000000-0009-0000-0100-000010000000}"/>
  <tableColumns count="1">
    <tableColumn id="1" xr3:uid="{00000000-0010-0000-0700-000001000000}" name="Generación_de_residuos" dataDxfId="94"/>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8000000}" name="Consumo_de_materias_primas_e_insumos" displayName="Consumo_de_materias_primas_e_insumos" ref="L1:L2" totalsRowShown="0" headerRowDxfId="93" dataDxfId="92">
  <autoFilter ref="L1:L2" xr:uid="{00000000-0009-0000-0100-000011000000}"/>
  <tableColumns count="1">
    <tableColumn id="1" xr3:uid="{00000000-0010-0000-0800-000001000000}" name="Consumo_de_materias_primas_e_insumos" dataDxfId="91"/>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3" Type="http://schemas.openxmlformats.org/officeDocument/2006/relationships/table" Target="../tables/table3.xml"/><Relationship Id="rId21" Type="http://schemas.openxmlformats.org/officeDocument/2006/relationships/table" Target="../tables/table21.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24" Type="http://schemas.openxmlformats.org/officeDocument/2006/relationships/table" Target="../tables/table24.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10" Type="http://schemas.openxmlformats.org/officeDocument/2006/relationships/table" Target="../tables/table10.xml"/><Relationship Id="rId19" Type="http://schemas.openxmlformats.org/officeDocument/2006/relationships/table" Target="../tables/table19.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3"/>
  <sheetViews>
    <sheetView topLeftCell="I1" workbookViewId="0">
      <selection activeCell="M5" sqref="M5"/>
    </sheetView>
  </sheetViews>
  <sheetFormatPr baseColWidth="10" defaultColWidth="11.44140625" defaultRowHeight="14.4" x14ac:dyDescent="0.3"/>
  <cols>
    <col min="1" max="1" width="11.44140625" style="2"/>
    <col min="2" max="2" width="12.44140625" style="2" bestFit="1" customWidth="1"/>
    <col min="3" max="3" width="18.33203125" style="2" bestFit="1" customWidth="1"/>
    <col min="4" max="4" width="18.6640625" style="2" bestFit="1" customWidth="1"/>
    <col min="5" max="6" width="25.6640625" style="2" customWidth="1"/>
    <col min="7" max="7" width="27.44140625" style="2" customWidth="1"/>
    <col min="8" max="8" width="27.6640625" style="2" customWidth="1"/>
    <col min="9" max="9" width="20.6640625" style="2" customWidth="1"/>
    <col min="10" max="10" width="24.44140625" style="2" customWidth="1"/>
    <col min="11" max="11" width="23.44140625" style="2" customWidth="1"/>
    <col min="12" max="12" width="38.6640625" style="2" customWidth="1"/>
    <col min="13" max="13" width="22.6640625" style="2" customWidth="1"/>
    <col min="14" max="14" width="51" style="2" customWidth="1"/>
    <col min="15" max="15" width="29.33203125" style="2" customWidth="1"/>
    <col min="16" max="16" width="17.44140625" style="1" customWidth="1"/>
    <col min="17" max="17" width="23.44140625" style="2" customWidth="1"/>
    <col min="18" max="18" width="13.44140625" style="2" customWidth="1"/>
    <col min="19" max="19" width="19" style="2" customWidth="1"/>
    <col min="20" max="20" width="14.44140625" style="2" customWidth="1"/>
    <col min="21" max="29" width="20.6640625" style="2" customWidth="1"/>
    <col min="30" max="30" width="16" style="2" customWidth="1"/>
    <col min="31" max="16384" width="11.44140625" style="2"/>
  </cols>
  <sheetData>
    <row r="1" spans="1:30" s="3" customFormat="1" x14ac:dyDescent="0.3">
      <c r="A1" s="41" t="s">
        <v>0</v>
      </c>
      <c r="B1" s="3" t="s">
        <v>1</v>
      </c>
      <c r="C1" s="3" t="s">
        <v>2</v>
      </c>
      <c r="D1" s="3" t="s">
        <v>3</v>
      </c>
      <c r="E1" s="4" t="s">
        <v>4</v>
      </c>
      <c r="F1" s="8"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41" t="s">
        <v>23</v>
      </c>
      <c r="Y1" s="3" t="s">
        <v>22</v>
      </c>
      <c r="Z1" s="41" t="s">
        <v>24</v>
      </c>
      <c r="AA1" s="3" t="s">
        <v>25</v>
      </c>
      <c r="AB1" s="41" t="s">
        <v>26</v>
      </c>
      <c r="AC1" s="3" t="s">
        <v>27</v>
      </c>
      <c r="AD1" s="3" t="s">
        <v>28</v>
      </c>
    </row>
    <row r="2" spans="1:30" ht="43.2" x14ac:dyDescent="0.3">
      <c r="A2" s="42" t="s">
        <v>29</v>
      </c>
      <c r="B2" s="2" t="s">
        <v>30</v>
      </c>
      <c r="C2" s="2" t="s">
        <v>31</v>
      </c>
      <c r="D2" s="2" t="s">
        <v>32</v>
      </c>
      <c r="E2" s="5" t="s">
        <v>33</v>
      </c>
      <c r="F2" s="57" t="s">
        <v>34</v>
      </c>
      <c r="G2" s="2" t="s">
        <v>35</v>
      </c>
      <c r="H2" s="2" t="s">
        <v>36</v>
      </c>
      <c r="I2" s="2" t="s">
        <v>37</v>
      </c>
      <c r="J2" s="2" t="s">
        <v>38</v>
      </c>
      <c r="K2" s="2" t="s">
        <v>39</v>
      </c>
      <c r="L2" s="2" t="s">
        <v>40</v>
      </c>
      <c r="M2" s="2" t="s">
        <v>41</v>
      </c>
      <c r="N2" s="2" t="s">
        <v>42</v>
      </c>
      <c r="O2" s="2" t="s">
        <v>43</v>
      </c>
      <c r="P2" s="2" t="s">
        <v>44</v>
      </c>
      <c r="Q2" s="2" t="s">
        <v>45</v>
      </c>
      <c r="R2" s="2" t="s">
        <v>46</v>
      </c>
      <c r="S2" s="3">
        <v>1</v>
      </c>
      <c r="T2" s="2" t="s">
        <v>47</v>
      </c>
      <c r="U2" s="3">
        <v>1</v>
      </c>
      <c r="V2" s="2" t="s">
        <v>48</v>
      </c>
      <c r="W2" s="3">
        <v>1</v>
      </c>
      <c r="X2" s="42" t="s">
        <v>49</v>
      </c>
      <c r="Y2" s="3">
        <v>1</v>
      </c>
      <c r="Z2" s="42" t="s">
        <v>50</v>
      </c>
      <c r="AA2" s="3">
        <v>1</v>
      </c>
      <c r="AB2" s="42" t="s">
        <v>51</v>
      </c>
      <c r="AC2" s="3">
        <v>1</v>
      </c>
      <c r="AD2" s="2" t="s">
        <v>52</v>
      </c>
    </row>
    <row r="3" spans="1:30" ht="43.2" x14ac:dyDescent="0.3">
      <c r="A3" s="43" t="s">
        <v>53</v>
      </c>
      <c r="B3" s="2" t="s">
        <v>54</v>
      </c>
      <c r="C3" s="2" t="s">
        <v>55</v>
      </c>
      <c r="D3" s="2" t="s">
        <v>56</v>
      </c>
      <c r="E3" s="6" t="s">
        <v>57</v>
      </c>
      <c r="F3" s="58" t="s">
        <v>58</v>
      </c>
      <c r="G3" s="2" t="s">
        <v>59</v>
      </c>
      <c r="H3" s="2" t="s">
        <v>60</v>
      </c>
      <c r="K3" s="2" t="s">
        <v>61</v>
      </c>
      <c r="P3" s="2" t="s">
        <v>62</v>
      </c>
      <c r="Q3" s="2" t="s">
        <v>63</v>
      </c>
      <c r="R3" s="2" t="s">
        <v>64</v>
      </c>
      <c r="S3" s="3">
        <v>5</v>
      </c>
      <c r="T3" s="2" t="s">
        <v>65</v>
      </c>
      <c r="U3" s="3">
        <v>5</v>
      </c>
      <c r="V3" s="2" t="s">
        <v>66</v>
      </c>
      <c r="W3" s="3">
        <v>5</v>
      </c>
      <c r="X3" s="43" t="s">
        <v>67</v>
      </c>
      <c r="Y3" s="3">
        <v>5</v>
      </c>
      <c r="Z3" s="43" t="s">
        <v>68</v>
      </c>
      <c r="AA3" s="3">
        <v>5</v>
      </c>
      <c r="AB3" s="43" t="s">
        <v>69</v>
      </c>
      <c r="AC3" s="3">
        <v>10</v>
      </c>
      <c r="AD3" s="2" t="s">
        <v>70</v>
      </c>
    </row>
    <row r="4" spans="1:30" ht="43.2" x14ac:dyDescent="0.3">
      <c r="A4" s="42" t="s">
        <v>71</v>
      </c>
      <c r="B4" s="2" t="s">
        <v>72</v>
      </c>
      <c r="C4" s="2" t="s">
        <v>73</v>
      </c>
      <c r="D4" s="2" t="s">
        <v>74</v>
      </c>
      <c r="E4" s="5" t="s">
        <v>75</v>
      </c>
      <c r="F4" s="57" t="s">
        <v>76</v>
      </c>
      <c r="K4" s="2" t="s">
        <v>77</v>
      </c>
      <c r="P4" s="2"/>
      <c r="Q4" s="2" t="s">
        <v>78</v>
      </c>
      <c r="R4" s="2" t="s">
        <v>79</v>
      </c>
      <c r="S4" s="3">
        <v>10</v>
      </c>
      <c r="T4" s="2" t="s">
        <v>80</v>
      </c>
      <c r="U4" s="3">
        <v>10</v>
      </c>
      <c r="V4" s="2" t="s">
        <v>81</v>
      </c>
      <c r="W4" s="3">
        <v>10</v>
      </c>
      <c r="X4" s="42" t="s">
        <v>82</v>
      </c>
      <c r="Y4" s="3">
        <v>10</v>
      </c>
      <c r="Z4" s="42" t="s">
        <v>83</v>
      </c>
      <c r="AA4" s="3">
        <v>10</v>
      </c>
      <c r="AB4" s="44"/>
      <c r="AC4" s="3"/>
    </row>
    <row r="5" spans="1:30" ht="43.2" x14ac:dyDescent="0.3">
      <c r="A5" s="43" t="s">
        <v>84</v>
      </c>
      <c r="B5" s="2" t="s">
        <v>85</v>
      </c>
      <c r="C5" s="2" t="s">
        <v>86</v>
      </c>
      <c r="D5" s="2" t="s">
        <v>87</v>
      </c>
      <c r="E5" s="6"/>
      <c r="F5" s="58" t="s">
        <v>88</v>
      </c>
      <c r="K5" s="2" t="s">
        <v>89</v>
      </c>
      <c r="P5" s="2"/>
      <c r="Q5" s="2" t="s">
        <v>90</v>
      </c>
    </row>
    <row r="6" spans="1:30" ht="43.2" x14ac:dyDescent="0.3">
      <c r="A6" s="42" t="s">
        <v>91</v>
      </c>
      <c r="B6" s="2" t="s">
        <v>92</v>
      </c>
      <c r="D6" s="2" t="s">
        <v>93</v>
      </c>
      <c r="E6" s="7"/>
      <c r="F6" s="57" t="s">
        <v>94</v>
      </c>
      <c r="K6" s="2" t="s">
        <v>95</v>
      </c>
      <c r="P6" s="2"/>
      <c r="Q6" s="2" t="s">
        <v>96</v>
      </c>
    </row>
    <row r="7" spans="1:30" ht="28.8" x14ac:dyDescent="0.3">
      <c r="D7" s="2" t="s">
        <v>97</v>
      </c>
      <c r="K7" s="2" t="s">
        <v>98</v>
      </c>
      <c r="P7" s="2"/>
      <c r="Q7" s="2" t="s">
        <v>99</v>
      </c>
    </row>
    <row r="8" spans="1:30" x14ac:dyDescent="0.3">
      <c r="D8" s="2" t="s">
        <v>100</v>
      </c>
      <c r="P8" s="2"/>
      <c r="Q8" s="2" t="s">
        <v>63</v>
      </c>
    </row>
    <row r="9" spans="1:30" x14ac:dyDescent="0.3">
      <c r="D9" s="2" t="s">
        <v>101</v>
      </c>
      <c r="P9" s="2"/>
      <c r="Q9" s="2" t="s">
        <v>102</v>
      </c>
    </row>
    <row r="10" spans="1:30" x14ac:dyDescent="0.3">
      <c r="D10" s="2" t="s">
        <v>103</v>
      </c>
      <c r="P10" s="2"/>
    </row>
    <row r="11" spans="1:30" x14ac:dyDescent="0.3">
      <c r="D11" s="2" t="s">
        <v>104</v>
      </c>
      <c r="P11" s="2"/>
    </row>
    <row r="12" spans="1:30" x14ac:dyDescent="0.3">
      <c r="D12" s="2" t="s">
        <v>105</v>
      </c>
      <c r="P12" s="2"/>
    </row>
    <row r="13" spans="1:30" x14ac:dyDescent="0.3">
      <c r="D13" s="2" t="s">
        <v>106</v>
      </c>
    </row>
  </sheetData>
  <dataValidations disablePrompts="1" count="1">
    <dataValidation type="list" allowBlank="1" showInputMessage="1" showErrorMessage="1" sqref="N2" xr:uid="{00000000-0002-0000-0000-000000000000}">
      <formula1>$Q$2:$Q$9</formula1>
    </dataValidation>
  </dataValidations>
  <pageMargins left="0.7" right="0.7" top="0.75" bottom="0.75" header="0.3" footer="0.3"/>
  <tableParts count="24">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34"/>
  <sheetViews>
    <sheetView tabSelected="1" view="pageBreakPreview" topLeftCell="A16" zoomScaleNormal="100" zoomScaleSheetLayoutView="100" workbookViewId="0">
      <selection activeCell="F21" sqref="F21:G21"/>
    </sheetView>
  </sheetViews>
  <sheetFormatPr baseColWidth="10" defaultColWidth="0" defaultRowHeight="14.4" zeroHeight="1" x14ac:dyDescent="0.3"/>
  <cols>
    <col min="1" max="1" width="2.6640625" customWidth="1"/>
    <col min="2" max="2" width="16" customWidth="1"/>
    <col min="3" max="5" width="11.44140625" customWidth="1"/>
    <col min="6" max="7" width="16.109375" customWidth="1"/>
    <col min="8" max="9" width="15.6640625" customWidth="1"/>
    <col min="10" max="10" width="11.44140625" customWidth="1"/>
    <col min="11" max="11" width="2.6640625" hidden="1" customWidth="1"/>
    <col min="12" max="16384" width="11.44140625" hidden="1"/>
  </cols>
  <sheetData>
    <row r="1" spans="1:23" ht="16.5" customHeight="1" thickBot="1" x14ac:dyDescent="0.35">
      <c r="A1" s="114"/>
      <c r="B1" s="115"/>
      <c r="C1" s="93" t="s">
        <v>107</v>
      </c>
      <c r="D1" s="94"/>
      <c r="E1" s="94"/>
      <c r="F1" s="94"/>
      <c r="G1" s="94"/>
      <c r="H1" s="95"/>
      <c r="I1" s="108" t="s">
        <v>108</v>
      </c>
      <c r="J1" s="109"/>
      <c r="K1" s="70"/>
    </row>
    <row r="2" spans="1:23" ht="16.5" customHeight="1" thickBot="1" x14ac:dyDescent="0.35">
      <c r="A2" s="116"/>
      <c r="B2" s="117"/>
      <c r="C2" s="96"/>
      <c r="D2" s="97"/>
      <c r="E2" s="97"/>
      <c r="F2" s="97"/>
      <c r="G2" s="97"/>
      <c r="H2" s="98"/>
      <c r="I2" s="110"/>
      <c r="J2" s="111"/>
      <c r="K2" s="71"/>
      <c r="L2" s="66"/>
      <c r="M2" s="66"/>
      <c r="N2" s="66"/>
      <c r="O2" s="66"/>
      <c r="P2" s="66"/>
      <c r="Q2" s="66"/>
      <c r="R2" s="66"/>
      <c r="S2" s="66"/>
      <c r="T2" s="66"/>
      <c r="U2" s="66"/>
      <c r="V2" s="66"/>
      <c r="W2" s="67"/>
    </row>
    <row r="3" spans="1:23" ht="16.2" thickBot="1" x14ac:dyDescent="0.35">
      <c r="A3" s="116"/>
      <c r="B3" s="117"/>
      <c r="C3" s="99" t="s">
        <v>109</v>
      </c>
      <c r="D3" s="100"/>
      <c r="E3" s="100"/>
      <c r="F3" s="100"/>
      <c r="G3" s="100"/>
      <c r="H3" s="101"/>
      <c r="I3" s="112" t="s">
        <v>110</v>
      </c>
      <c r="J3" s="113"/>
      <c r="K3" s="72"/>
      <c r="L3" s="68"/>
      <c r="M3" s="68"/>
      <c r="N3" s="68"/>
      <c r="O3" s="68"/>
      <c r="P3" s="68"/>
      <c r="Q3" s="68"/>
      <c r="R3" s="68"/>
      <c r="S3" s="68"/>
      <c r="T3" s="68"/>
      <c r="U3" s="68"/>
      <c r="V3" s="68"/>
      <c r="W3" s="69"/>
    </row>
    <row r="4" spans="1:23" ht="16.2" customHeight="1" thickBot="1" x14ac:dyDescent="0.35">
      <c r="A4" s="116"/>
      <c r="B4" s="117"/>
      <c r="C4" s="102" t="s">
        <v>111</v>
      </c>
      <c r="D4" s="103"/>
      <c r="E4" s="103"/>
      <c r="F4" s="103"/>
      <c r="G4" s="103"/>
      <c r="H4" s="104"/>
      <c r="I4" s="108" t="s">
        <v>112</v>
      </c>
      <c r="J4" s="109"/>
      <c r="K4" s="72"/>
      <c r="L4" s="68"/>
      <c r="M4" s="68"/>
      <c r="N4" s="68"/>
      <c r="O4" s="68"/>
      <c r="P4" s="68"/>
      <c r="Q4" s="68"/>
      <c r="R4" s="68"/>
      <c r="S4" s="68"/>
      <c r="T4" s="68"/>
      <c r="U4" s="68"/>
      <c r="V4" s="68"/>
      <c r="W4" s="69"/>
    </row>
    <row r="5" spans="1:23" ht="15" customHeight="1" thickBot="1" x14ac:dyDescent="0.35">
      <c r="A5" s="118"/>
      <c r="B5" s="119"/>
      <c r="C5" s="105"/>
      <c r="D5" s="106"/>
      <c r="E5" s="106"/>
      <c r="F5" s="106"/>
      <c r="G5" s="106"/>
      <c r="H5" s="107"/>
      <c r="I5" s="110"/>
      <c r="J5" s="111"/>
      <c r="K5" s="26"/>
    </row>
    <row r="6" spans="1:23" ht="15" customHeight="1" x14ac:dyDescent="0.3">
      <c r="A6" s="77"/>
      <c r="B6" s="77"/>
      <c r="C6" s="92"/>
      <c r="D6" s="92"/>
      <c r="E6" s="92"/>
      <c r="F6" s="92"/>
      <c r="G6" s="92"/>
      <c r="H6" s="92"/>
      <c r="I6" s="92"/>
      <c r="J6" s="92"/>
      <c r="K6" s="26"/>
    </row>
    <row r="7" spans="1:23" ht="34.200000000000003" customHeight="1" x14ac:dyDescent="0.3">
      <c r="A7" s="135" t="s">
        <v>111</v>
      </c>
      <c r="B7" s="136"/>
      <c r="C7" s="136"/>
      <c r="D7" s="136"/>
      <c r="E7" s="136"/>
      <c r="F7" s="136"/>
      <c r="G7" s="136"/>
      <c r="H7" s="136"/>
      <c r="I7" s="136"/>
      <c r="J7" s="137"/>
      <c r="K7" s="27"/>
    </row>
    <row r="8" spans="1:23" x14ac:dyDescent="0.3">
      <c r="A8" s="26"/>
      <c r="B8" s="28"/>
      <c r="C8" s="26"/>
      <c r="D8" s="26"/>
      <c r="E8" s="26"/>
      <c r="F8" s="26"/>
      <c r="G8" s="26"/>
      <c r="H8" s="26"/>
      <c r="I8" s="26"/>
      <c r="J8" s="26"/>
      <c r="K8" s="26"/>
    </row>
    <row r="9" spans="1:23" x14ac:dyDescent="0.3">
      <c r="A9" s="26"/>
      <c r="B9" s="31"/>
      <c r="C9" s="26"/>
      <c r="D9" s="26"/>
      <c r="E9" s="26"/>
      <c r="F9" s="26"/>
      <c r="G9" s="26"/>
      <c r="H9" s="26"/>
      <c r="I9" s="26"/>
      <c r="J9" s="73"/>
      <c r="K9" s="26"/>
    </row>
    <row r="10" spans="1:23" x14ac:dyDescent="0.3">
      <c r="A10" s="26"/>
      <c r="B10" s="28"/>
      <c r="C10" s="143" t="s">
        <v>113</v>
      </c>
      <c r="D10" s="144"/>
      <c r="E10" s="144"/>
      <c r="F10" s="144"/>
      <c r="G10" s="144"/>
      <c r="H10" s="144"/>
      <c r="I10" s="145"/>
      <c r="J10" s="29"/>
      <c r="K10" s="26"/>
    </row>
    <row r="11" spans="1:23" ht="26.4" customHeight="1" x14ac:dyDescent="0.3">
      <c r="A11" s="30"/>
      <c r="B11" s="31"/>
      <c r="C11" s="74" t="s">
        <v>114</v>
      </c>
      <c r="D11" s="142" t="s">
        <v>115</v>
      </c>
      <c r="E11" s="142"/>
      <c r="F11" s="142" t="s">
        <v>116</v>
      </c>
      <c r="G11" s="142"/>
      <c r="H11" s="142"/>
      <c r="I11" s="146"/>
      <c r="J11" s="32"/>
      <c r="K11" s="30"/>
    </row>
    <row r="12" spans="1:23" ht="17.100000000000001" customHeight="1" x14ac:dyDescent="0.3">
      <c r="A12" s="26"/>
      <c r="B12" s="28"/>
      <c r="C12" s="75">
        <v>1</v>
      </c>
      <c r="D12" s="122">
        <v>45566</v>
      </c>
      <c r="E12" s="122"/>
      <c r="F12" s="120" t="s">
        <v>117</v>
      </c>
      <c r="G12" s="120"/>
      <c r="H12" s="120"/>
      <c r="I12" s="121"/>
      <c r="J12" s="25"/>
      <c r="K12" s="26"/>
    </row>
    <row r="13" spans="1:23" ht="17.100000000000001" customHeight="1" x14ac:dyDescent="0.3">
      <c r="A13" s="26"/>
      <c r="B13" s="28"/>
      <c r="C13" s="75"/>
      <c r="D13" s="122"/>
      <c r="E13" s="122"/>
      <c r="F13" s="125"/>
      <c r="G13" s="126"/>
      <c r="H13" s="126"/>
      <c r="I13" s="127"/>
      <c r="J13" s="25"/>
      <c r="K13" s="26"/>
    </row>
    <row r="14" spans="1:23" ht="17.100000000000001" customHeight="1" x14ac:dyDescent="0.3">
      <c r="A14" s="26"/>
      <c r="B14" s="28"/>
      <c r="C14" s="75"/>
      <c r="D14" s="122"/>
      <c r="E14" s="122"/>
      <c r="F14" s="120"/>
      <c r="G14" s="120"/>
      <c r="H14" s="120"/>
      <c r="I14" s="121"/>
      <c r="J14" s="25"/>
      <c r="K14" s="26"/>
    </row>
    <row r="15" spans="1:23" ht="17.100000000000001" customHeight="1" x14ac:dyDescent="0.3">
      <c r="A15" s="26"/>
      <c r="B15" s="28"/>
      <c r="C15" s="75"/>
      <c r="D15" s="130"/>
      <c r="E15" s="131"/>
      <c r="F15" s="120"/>
      <c r="G15" s="120"/>
      <c r="H15" s="120"/>
      <c r="I15" s="121"/>
      <c r="J15" s="25"/>
      <c r="K15" s="26"/>
    </row>
    <row r="16" spans="1:23" ht="17.100000000000001" customHeight="1" x14ac:dyDescent="0.3">
      <c r="A16" s="26"/>
      <c r="B16" s="28"/>
      <c r="C16" s="75"/>
      <c r="D16" s="130"/>
      <c r="E16" s="131"/>
      <c r="F16" s="120"/>
      <c r="G16" s="120"/>
      <c r="H16" s="120"/>
      <c r="I16" s="121"/>
      <c r="J16" s="25"/>
      <c r="K16" s="26"/>
    </row>
    <row r="17" spans="1:11" ht="17.100000000000001" customHeight="1" x14ac:dyDescent="0.3">
      <c r="A17" s="26"/>
      <c r="B17" s="28"/>
      <c r="C17" s="75"/>
      <c r="D17" s="130"/>
      <c r="E17" s="131"/>
      <c r="F17" s="120"/>
      <c r="G17" s="120"/>
      <c r="H17" s="120"/>
      <c r="I17" s="121"/>
      <c r="J17" s="25"/>
      <c r="K17" s="26"/>
    </row>
    <row r="18" spans="1:11" ht="16.5" customHeight="1" x14ac:dyDescent="0.3">
      <c r="A18" s="26"/>
      <c r="B18" s="28"/>
      <c r="C18" s="76"/>
      <c r="D18" s="128"/>
      <c r="E18" s="129"/>
      <c r="F18" s="132"/>
      <c r="G18" s="133"/>
      <c r="H18" s="133"/>
      <c r="I18" s="134"/>
      <c r="J18" s="25"/>
      <c r="K18" s="26"/>
    </row>
    <row r="19" spans="1:11" ht="15" thickBot="1" x14ac:dyDescent="0.35">
      <c r="A19" s="26"/>
      <c r="B19" s="28"/>
      <c r="C19" s="26"/>
      <c r="D19" s="26"/>
      <c r="E19" s="26"/>
      <c r="F19" s="26"/>
      <c r="G19" s="26"/>
      <c r="H19" s="26"/>
      <c r="I19" s="26"/>
      <c r="J19" s="29"/>
      <c r="K19" s="26"/>
    </row>
    <row r="20" spans="1:11" ht="15" thickBot="1" x14ac:dyDescent="0.35">
      <c r="A20" s="26"/>
      <c r="B20" s="28"/>
      <c r="C20" s="123" t="s">
        <v>118</v>
      </c>
      <c r="D20" s="141"/>
      <c r="E20" s="124"/>
      <c r="F20" s="123" t="s">
        <v>119</v>
      </c>
      <c r="G20" s="124"/>
      <c r="H20" s="123" t="s">
        <v>120</v>
      </c>
      <c r="I20" s="124"/>
      <c r="J20" s="25"/>
      <c r="K20" s="26"/>
    </row>
    <row r="21" spans="1:11" ht="79.95" customHeight="1" thickBot="1" x14ac:dyDescent="0.35">
      <c r="A21" s="26"/>
      <c r="B21" s="28"/>
      <c r="C21" s="138" t="s">
        <v>229</v>
      </c>
      <c r="D21" s="139"/>
      <c r="E21" s="140"/>
      <c r="F21" s="138" t="s">
        <v>121</v>
      </c>
      <c r="G21" s="140"/>
      <c r="H21" s="138" t="s">
        <v>122</v>
      </c>
      <c r="I21" s="140"/>
      <c r="J21" s="33"/>
      <c r="K21" s="26"/>
    </row>
    <row r="22" spans="1:11" ht="15" customHeight="1" x14ac:dyDescent="0.3">
      <c r="A22" s="26"/>
      <c r="B22" s="28"/>
      <c r="C22" s="26"/>
      <c r="D22" s="26"/>
      <c r="E22" s="26"/>
      <c r="F22" s="26"/>
      <c r="G22" s="26"/>
      <c r="H22" s="26"/>
      <c r="I22" s="26"/>
      <c r="J22" s="29"/>
      <c r="K22" s="26"/>
    </row>
    <row r="23" spans="1:11" ht="15" thickBot="1" x14ac:dyDescent="0.35">
      <c r="A23" s="26"/>
      <c r="B23" s="34"/>
      <c r="C23" s="35"/>
      <c r="D23" s="35"/>
      <c r="E23" s="35"/>
      <c r="F23" s="35"/>
      <c r="G23" s="35"/>
      <c r="H23" s="35"/>
      <c r="I23" s="35"/>
      <c r="J23" s="36"/>
      <c r="K23" s="26"/>
    </row>
    <row r="24" spans="1:11" ht="15" customHeight="1" x14ac:dyDescent="0.3"/>
    <row r="25" spans="1:11" ht="15.75" customHeight="1" x14ac:dyDescent="0.3"/>
    <row r="26" spans="1:11" x14ac:dyDescent="0.3"/>
    <row r="27" spans="1:11" x14ac:dyDescent="0.3"/>
    <row r="28" spans="1:11" x14ac:dyDescent="0.3"/>
    <row r="29" spans="1:11" x14ac:dyDescent="0.3"/>
    <row r="30" spans="1:11" x14ac:dyDescent="0.3"/>
    <row r="31" spans="1:11" x14ac:dyDescent="0.3"/>
    <row r="32" spans="1:11" x14ac:dyDescent="0.3"/>
    <row r="33" x14ac:dyDescent="0.3"/>
    <row r="34" x14ac:dyDescent="0.3"/>
  </sheetData>
  <mergeCells count="32">
    <mergeCell ref="F18:I18"/>
    <mergeCell ref="A7:J7"/>
    <mergeCell ref="C21:E21"/>
    <mergeCell ref="F21:G21"/>
    <mergeCell ref="H21:I21"/>
    <mergeCell ref="C20:E20"/>
    <mergeCell ref="D11:E11"/>
    <mergeCell ref="C10:I10"/>
    <mergeCell ref="F11:I11"/>
    <mergeCell ref="A1:B5"/>
    <mergeCell ref="F12:I12"/>
    <mergeCell ref="D12:E12"/>
    <mergeCell ref="F20:G20"/>
    <mergeCell ref="H20:I20"/>
    <mergeCell ref="D13:E13"/>
    <mergeCell ref="F13:I13"/>
    <mergeCell ref="D14:E14"/>
    <mergeCell ref="F14:I14"/>
    <mergeCell ref="D18:E18"/>
    <mergeCell ref="D15:E15"/>
    <mergeCell ref="F15:I15"/>
    <mergeCell ref="D16:E16"/>
    <mergeCell ref="F16:I16"/>
    <mergeCell ref="D17:E17"/>
    <mergeCell ref="F17:I17"/>
    <mergeCell ref="C6:J6"/>
    <mergeCell ref="C1:H2"/>
    <mergeCell ref="C3:H3"/>
    <mergeCell ref="C4:H5"/>
    <mergeCell ref="I1:J2"/>
    <mergeCell ref="I3:J3"/>
    <mergeCell ref="I4:J5"/>
  </mergeCells>
  <pageMargins left="0.7" right="0.7" top="0.75" bottom="0.75" header="0.3" footer="0.3"/>
  <pageSetup paperSize="9" scale="68" orientation="portrait" r:id="rId1"/>
  <colBreaks count="1" manualBreakCount="1">
    <brk id="10" max="2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D46"/>
  <sheetViews>
    <sheetView topLeftCell="A33" zoomScaleNormal="100" workbookViewId="0">
      <selection activeCell="B38" sqref="B38:D38"/>
    </sheetView>
  </sheetViews>
  <sheetFormatPr baseColWidth="10" defaultColWidth="11.44140625" defaultRowHeight="14.4" x14ac:dyDescent="0.3"/>
  <cols>
    <col min="2" max="2" width="20.33203125" customWidth="1"/>
    <col min="3" max="3" width="107.6640625" customWidth="1"/>
    <col min="4" max="4" width="26.44140625" customWidth="1"/>
  </cols>
  <sheetData>
    <row r="1" spans="2:4" ht="18.600000000000001" thickBot="1" x14ac:dyDescent="0.4">
      <c r="B1" s="156"/>
      <c r="C1" s="78" t="s">
        <v>107</v>
      </c>
      <c r="D1" s="81" t="s">
        <v>108</v>
      </c>
    </row>
    <row r="2" spans="2:4" ht="15" thickBot="1" x14ac:dyDescent="0.35">
      <c r="B2" s="157"/>
      <c r="C2" s="80" t="s">
        <v>109</v>
      </c>
      <c r="D2" s="81" t="s">
        <v>110</v>
      </c>
    </row>
    <row r="3" spans="2:4" ht="15" thickBot="1" x14ac:dyDescent="0.35">
      <c r="B3" s="157"/>
      <c r="C3" s="79" t="s">
        <v>111</v>
      </c>
      <c r="D3" s="82" t="s">
        <v>112</v>
      </c>
    </row>
    <row r="4" spans="2:4" ht="14.4" customHeight="1" x14ac:dyDescent="0.3">
      <c r="B4" s="164" t="s">
        <v>123</v>
      </c>
      <c r="C4" s="165"/>
      <c r="D4" s="166"/>
    </row>
    <row r="5" spans="2:4" ht="14.4" customHeight="1" x14ac:dyDescent="0.3">
      <c r="B5" s="161" t="s">
        <v>124</v>
      </c>
      <c r="C5" s="162"/>
      <c r="D5" s="163"/>
    </row>
    <row r="6" spans="2:4" ht="14.4" customHeight="1" x14ac:dyDescent="0.3">
      <c r="B6" s="182" t="s">
        <v>125</v>
      </c>
      <c r="C6" s="183"/>
      <c r="D6" s="184"/>
    </row>
    <row r="7" spans="2:4" ht="24.75" customHeight="1" x14ac:dyDescent="0.3">
      <c r="B7" s="158" t="s">
        <v>126</v>
      </c>
      <c r="C7" s="159"/>
      <c r="D7" s="160"/>
    </row>
    <row r="8" spans="2:4" x14ac:dyDescent="0.3">
      <c r="B8" s="158" t="s">
        <v>127</v>
      </c>
      <c r="C8" s="159"/>
      <c r="D8" s="160"/>
    </row>
    <row r="9" spans="2:4" ht="22.2" customHeight="1" x14ac:dyDescent="0.3">
      <c r="B9" s="147" t="s">
        <v>128</v>
      </c>
      <c r="C9" s="148"/>
      <c r="D9" s="149"/>
    </row>
    <row r="10" spans="2:4" ht="18.600000000000001" customHeight="1" x14ac:dyDescent="0.3">
      <c r="B10" s="182" t="s">
        <v>129</v>
      </c>
      <c r="C10" s="183"/>
      <c r="D10" s="184"/>
    </row>
    <row r="11" spans="2:4" ht="12" customHeight="1" x14ac:dyDescent="0.3">
      <c r="B11" s="158" t="s">
        <v>130</v>
      </c>
      <c r="C11" s="159"/>
      <c r="D11" s="160"/>
    </row>
    <row r="12" spans="2:4" ht="18.600000000000001" customHeight="1" x14ac:dyDescent="0.3">
      <c r="B12" s="182" t="s">
        <v>131</v>
      </c>
      <c r="C12" s="183"/>
      <c r="D12" s="184"/>
    </row>
    <row r="13" spans="2:4" ht="15.6" customHeight="1" x14ac:dyDescent="0.3">
      <c r="B13" s="147" t="s">
        <v>132</v>
      </c>
      <c r="C13" s="148"/>
      <c r="D13" s="149"/>
    </row>
    <row r="14" spans="2:4" ht="14.4" customHeight="1" x14ac:dyDescent="0.3">
      <c r="B14" s="153" t="s">
        <v>133</v>
      </c>
      <c r="C14" s="154"/>
      <c r="D14" s="155"/>
    </row>
    <row r="15" spans="2:4" ht="15.6" customHeight="1" x14ac:dyDescent="0.3">
      <c r="B15" s="147" t="s">
        <v>134</v>
      </c>
      <c r="C15" s="148"/>
      <c r="D15" s="149"/>
    </row>
    <row r="16" spans="2:4" ht="27.75" customHeight="1" x14ac:dyDescent="0.3">
      <c r="B16" s="150" t="s">
        <v>135</v>
      </c>
      <c r="C16" s="151"/>
      <c r="D16" s="152"/>
    </row>
    <row r="17" spans="2:4" ht="26.4" customHeight="1" x14ac:dyDescent="0.3">
      <c r="B17" s="153" t="s">
        <v>136</v>
      </c>
      <c r="C17" s="154"/>
      <c r="D17" s="155"/>
    </row>
    <row r="18" spans="2:4" ht="14.4" customHeight="1" x14ac:dyDescent="0.3">
      <c r="B18" s="153" t="s">
        <v>137</v>
      </c>
      <c r="C18" s="154"/>
      <c r="D18" s="155"/>
    </row>
    <row r="19" spans="2:4" ht="26.4" customHeight="1" x14ac:dyDescent="0.3">
      <c r="B19" s="150" t="s">
        <v>138</v>
      </c>
      <c r="C19" s="151"/>
      <c r="D19" s="152"/>
    </row>
    <row r="20" spans="2:4" ht="14.4" customHeight="1" x14ac:dyDescent="0.3">
      <c r="B20" s="150" t="s">
        <v>139</v>
      </c>
      <c r="C20" s="151"/>
      <c r="D20" s="152"/>
    </row>
    <row r="21" spans="2:4" ht="14.4" customHeight="1" x14ac:dyDescent="0.3">
      <c r="B21" s="173" t="s">
        <v>140</v>
      </c>
      <c r="C21" s="174"/>
      <c r="D21" s="175"/>
    </row>
    <row r="22" spans="2:4" x14ac:dyDescent="0.3">
      <c r="B22" s="153" t="s">
        <v>141</v>
      </c>
      <c r="C22" s="154"/>
      <c r="D22" s="155"/>
    </row>
    <row r="23" spans="2:4" x14ac:dyDescent="0.3">
      <c r="B23" s="173" t="s">
        <v>142</v>
      </c>
      <c r="C23" s="174"/>
      <c r="D23" s="175"/>
    </row>
    <row r="24" spans="2:4" x14ac:dyDescent="0.3">
      <c r="B24" s="173" t="s">
        <v>143</v>
      </c>
      <c r="C24" s="174"/>
      <c r="D24" s="175"/>
    </row>
    <row r="25" spans="2:4" ht="15.6" customHeight="1" x14ac:dyDescent="0.3">
      <c r="B25" s="147" t="s">
        <v>144</v>
      </c>
      <c r="C25" s="148"/>
      <c r="D25" s="149"/>
    </row>
    <row r="26" spans="2:4" ht="14.4" customHeight="1" x14ac:dyDescent="0.3">
      <c r="B26" s="173" t="s">
        <v>145</v>
      </c>
      <c r="C26" s="174"/>
      <c r="D26" s="175"/>
    </row>
    <row r="27" spans="2:4" ht="14.4" customHeight="1" x14ac:dyDescent="0.3">
      <c r="B27" s="153" t="s">
        <v>146</v>
      </c>
      <c r="C27" s="154"/>
      <c r="D27" s="155"/>
    </row>
    <row r="28" spans="2:4" ht="14.4" customHeight="1" x14ac:dyDescent="0.3">
      <c r="B28" s="173" t="s">
        <v>147</v>
      </c>
      <c r="C28" s="174"/>
      <c r="D28" s="175"/>
    </row>
    <row r="29" spans="2:4" ht="14.4" customHeight="1" x14ac:dyDescent="0.3">
      <c r="B29" s="153" t="s">
        <v>148</v>
      </c>
      <c r="C29" s="154"/>
      <c r="D29" s="155"/>
    </row>
    <row r="30" spans="2:4" ht="14.4" customHeight="1" x14ac:dyDescent="0.3">
      <c r="B30" s="150" t="s">
        <v>149</v>
      </c>
      <c r="C30" s="151"/>
      <c r="D30" s="152"/>
    </row>
    <row r="31" spans="2:4" ht="15.6" customHeight="1" x14ac:dyDescent="0.3">
      <c r="B31" s="147" t="s">
        <v>150</v>
      </c>
      <c r="C31" s="148"/>
      <c r="D31" s="149"/>
    </row>
    <row r="32" spans="2:4" ht="30" customHeight="1" x14ac:dyDescent="0.3">
      <c r="B32" s="153" t="s">
        <v>151</v>
      </c>
      <c r="C32" s="154"/>
      <c r="D32" s="155"/>
    </row>
    <row r="33" spans="2:4" ht="27" customHeight="1" x14ac:dyDescent="0.3">
      <c r="B33" s="167" t="s">
        <v>152</v>
      </c>
      <c r="C33" s="168"/>
      <c r="D33" s="169"/>
    </row>
    <row r="34" spans="2:4" ht="27" customHeight="1" x14ac:dyDescent="0.3">
      <c r="B34" s="167" t="s">
        <v>153</v>
      </c>
      <c r="C34" s="168"/>
      <c r="D34" s="169"/>
    </row>
    <row r="35" spans="2:4" ht="27" customHeight="1" x14ac:dyDescent="0.3">
      <c r="B35" s="167" t="s">
        <v>154</v>
      </c>
      <c r="C35" s="168"/>
      <c r="D35" s="169"/>
    </row>
    <row r="36" spans="2:4" ht="27" customHeight="1" x14ac:dyDescent="0.3">
      <c r="B36" s="170" t="s">
        <v>155</v>
      </c>
      <c r="C36" s="171"/>
      <c r="D36" s="172"/>
    </row>
    <row r="37" spans="2:4" ht="27" customHeight="1" x14ac:dyDescent="0.3">
      <c r="B37" s="167" t="s">
        <v>156</v>
      </c>
      <c r="C37" s="168"/>
      <c r="D37" s="169"/>
    </row>
    <row r="38" spans="2:4" x14ac:dyDescent="0.3">
      <c r="B38" s="150" t="s">
        <v>157</v>
      </c>
      <c r="C38" s="151"/>
      <c r="D38" s="152"/>
    </row>
    <row r="39" spans="2:4" x14ac:dyDescent="0.3">
      <c r="B39" s="153" t="s">
        <v>158</v>
      </c>
      <c r="C39" s="154"/>
      <c r="D39" s="155"/>
    </row>
    <row r="40" spans="2:4" ht="18.75" customHeight="1" x14ac:dyDescent="0.3">
      <c r="B40" s="147" t="s">
        <v>159</v>
      </c>
      <c r="C40" s="148"/>
      <c r="D40" s="149"/>
    </row>
    <row r="41" spans="2:4" ht="27" customHeight="1" x14ac:dyDescent="0.3">
      <c r="B41" s="179" t="s">
        <v>160</v>
      </c>
      <c r="C41" s="180"/>
      <c r="D41" s="181"/>
    </row>
    <row r="42" spans="2:4" ht="27" customHeight="1" x14ac:dyDescent="0.3">
      <c r="B42" s="179" t="s">
        <v>161</v>
      </c>
      <c r="C42" s="180"/>
      <c r="D42" s="181"/>
    </row>
    <row r="43" spans="2:4" ht="24" customHeight="1" x14ac:dyDescent="0.3">
      <c r="B43" s="179" t="s">
        <v>162</v>
      </c>
      <c r="C43" s="180"/>
      <c r="D43" s="181"/>
    </row>
    <row r="44" spans="2:4" ht="15.6" customHeight="1" x14ac:dyDescent="0.3">
      <c r="B44" s="147" t="s">
        <v>163</v>
      </c>
      <c r="C44" s="148"/>
      <c r="D44" s="149"/>
    </row>
    <row r="45" spans="2:4" x14ac:dyDescent="0.3">
      <c r="B45" s="173" t="s">
        <v>164</v>
      </c>
      <c r="C45" s="174"/>
      <c r="D45" s="175"/>
    </row>
    <row r="46" spans="2:4" ht="26.4" customHeight="1" thickBot="1" x14ac:dyDescent="0.35">
      <c r="B46" s="176" t="s">
        <v>165</v>
      </c>
      <c r="C46" s="177"/>
      <c r="D46" s="178"/>
    </row>
  </sheetData>
  <mergeCells count="44">
    <mergeCell ref="B14:D14"/>
    <mergeCell ref="B21:D21"/>
    <mergeCell ref="B6:D6"/>
    <mergeCell ref="B9:D9"/>
    <mergeCell ref="B10:D10"/>
    <mergeCell ref="B11:D11"/>
    <mergeCell ref="B12:D12"/>
    <mergeCell ref="B17:D17"/>
    <mergeCell ref="B18:D18"/>
    <mergeCell ref="B19:D19"/>
    <mergeCell ref="B20:D20"/>
    <mergeCell ref="B28:D28"/>
    <mergeCell ref="B27:D27"/>
    <mergeCell ref="B26:D26"/>
    <mergeCell ref="B23:D23"/>
    <mergeCell ref="B24:D24"/>
    <mergeCell ref="B25:D25"/>
    <mergeCell ref="B34:D34"/>
    <mergeCell ref="B33:D33"/>
    <mergeCell ref="B32:D32"/>
    <mergeCell ref="B30:D30"/>
    <mergeCell ref="B29:D29"/>
    <mergeCell ref="B31:D31"/>
    <mergeCell ref="B45:D45"/>
    <mergeCell ref="B46:D46"/>
    <mergeCell ref="B43:D43"/>
    <mergeCell ref="B42:D42"/>
    <mergeCell ref="B41:D41"/>
    <mergeCell ref="B40:D40"/>
    <mergeCell ref="B44:D44"/>
    <mergeCell ref="B16:D16"/>
    <mergeCell ref="B22:D22"/>
    <mergeCell ref="B1:B3"/>
    <mergeCell ref="B7:D7"/>
    <mergeCell ref="B5:D5"/>
    <mergeCell ref="B8:D8"/>
    <mergeCell ref="B4:D4"/>
    <mergeCell ref="B13:D13"/>
    <mergeCell ref="B15:D15"/>
    <mergeCell ref="B39:D39"/>
    <mergeCell ref="B38:D38"/>
    <mergeCell ref="B37:D37"/>
    <mergeCell ref="B36:D36"/>
    <mergeCell ref="B35:D35"/>
  </mergeCells>
  <pageMargins left="0.7" right="0.7" top="0.75" bottom="0.75" header="0.3" footer="0.3"/>
  <pageSetup paperSize="9" orientation="portrait" horizontalDpi="360" verticalDpi="36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4"/>
  <sheetViews>
    <sheetView view="pageBreakPreview" topLeftCell="W47" zoomScale="130" zoomScaleNormal="130" zoomScaleSheetLayoutView="130" workbookViewId="0">
      <selection activeCell="Y50" sqref="Y50"/>
    </sheetView>
  </sheetViews>
  <sheetFormatPr baseColWidth="10" defaultColWidth="11.44140625" defaultRowHeight="13.8" x14ac:dyDescent="0.3"/>
  <cols>
    <col min="1" max="1" width="22.88671875" style="22" customWidth="1"/>
    <col min="2" max="2" width="37.5546875" style="22" customWidth="1"/>
    <col min="3" max="3" width="20.109375" style="22" customWidth="1"/>
    <col min="4" max="4" width="54.44140625" style="22" customWidth="1"/>
    <col min="5" max="5" width="47.44140625" style="23" customWidth="1"/>
    <col min="6" max="6" width="12.5546875" style="23" customWidth="1"/>
    <col min="7" max="7" width="11.44140625" style="23" customWidth="1"/>
    <col min="8" max="8" width="18.5546875" style="23" customWidth="1"/>
    <col min="9" max="9" width="24.33203125" style="23" customWidth="1"/>
    <col min="10" max="10" width="21.33203125" style="22" customWidth="1"/>
    <col min="11" max="11" width="24" style="23" customWidth="1"/>
    <col min="12" max="12" width="17" style="22" customWidth="1"/>
    <col min="13" max="13" width="19.44140625" style="22" customWidth="1"/>
    <col min="14" max="14" width="35.33203125" style="22" customWidth="1"/>
    <col min="15" max="15" width="17.44140625" style="22" customWidth="1"/>
    <col min="16" max="19" width="15.6640625" style="22" customWidth="1"/>
    <col min="20" max="20" width="18.109375" style="22" customWidth="1"/>
    <col min="21" max="21" width="13.44140625" style="22" customWidth="1"/>
    <col min="22" max="22" width="17.44140625" style="22" customWidth="1"/>
    <col min="23" max="23" width="20.6640625" style="22" customWidth="1"/>
    <col min="24" max="24" width="22.109375" style="22" customWidth="1"/>
    <col min="25" max="25" width="43.109375" style="22" customWidth="1"/>
    <col min="26" max="26" width="46.33203125" style="23" customWidth="1"/>
    <col min="27" max="27" width="23.109375" style="23" customWidth="1"/>
    <col min="28" max="16384" width="11.44140625" style="23"/>
  </cols>
  <sheetData>
    <row r="1" spans="1:26" s="13" customFormat="1" ht="30" customHeight="1" thickBot="1" x14ac:dyDescent="0.35">
      <c r="A1" s="185"/>
      <c r="B1" s="194" t="s">
        <v>107</v>
      </c>
      <c r="C1" s="195"/>
      <c r="D1" s="195"/>
      <c r="E1" s="195"/>
      <c r="F1" s="195"/>
      <c r="G1" s="195"/>
      <c r="H1" s="195"/>
      <c r="I1" s="195"/>
      <c r="J1" s="195"/>
      <c r="K1" s="195"/>
      <c r="L1" s="195"/>
      <c r="M1" s="195"/>
      <c r="N1" s="195"/>
      <c r="O1" s="195"/>
      <c r="P1" s="195"/>
      <c r="Q1" s="195"/>
      <c r="R1" s="195"/>
      <c r="S1" s="195"/>
      <c r="T1" s="195"/>
      <c r="U1" s="195"/>
      <c r="V1" s="196"/>
      <c r="W1" s="112" t="s">
        <v>108</v>
      </c>
      <c r="X1" s="207"/>
      <c r="Y1" s="207"/>
      <c r="Z1" s="113"/>
    </row>
    <row r="2" spans="1:26" s="13" customFormat="1" ht="20.25" customHeight="1" thickBot="1" x14ac:dyDescent="0.35">
      <c r="A2" s="186"/>
      <c r="B2" s="99" t="s">
        <v>109</v>
      </c>
      <c r="C2" s="100"/>
      <c r="D2" s="100"/>
      <c r="E2" s="100"/>
      <c r="F2" s="100"/>
      <c r="G2" s="100"/>
      <c r="H2" s="100"/>
      <c r="I2" s="100"/>
      <c r="J2" s="100"/>
      <c r="K2" s="100"/>
      <c r="L2" s="100"/>
      <c r="M2" s="100"/>
      <c r="N2" s="100"/>
      <c r="O2" s="100"/>
      <c r="P2" s="100"/>
      <c r="Q2" s="100"/>
      <c r="R2" s="100"/>
      <c r="S2" s="100"/>
      <c r="T2" s="100"/>
      <c r="U2" s="100"/>
      <c r="V2" s="101"/>
      <c r="W2" s="208" t="s">
        <v>110</v>
      </c>
      <c r="X2" s="209"/>
      <c r="Y2" s="209"/>
      <c r="Z2" s="210"/>
    </row>
    <row r="3" spans="1:26" s="13" customFormat="1" ht="30" customHeight="1" thickBot="1" x14ac:dyDescent="0.35">
      <c r="A3" s="187"/>
      <c r="B3" s="99" t="s">
        <v>111</v>
      </c>
      <c r="C3" s="100"/>
      <c r="D3" s="100"/>
      <c r="E3" s="100"/>
      <c r="F3" s="100"/>
      <c r="G3" s="100"/>
      <c r="H3" s="100"/>
      <c r="I3" s="100"/>
      <c r="J3" s="100"/>
      <c r="K3" s="100"/>
      <c r="L3" s="100"/>
      <c r="M3" s="100"/>
      <c r="N3" s="100"/>
      <c r="O3" s="100"/>
      <c r="P3" s="100"/>
      <c r="Q3" s="100"/>
      <c r="R3" s="100"/>
      <c r="S3" s="100"/>
      <c r="T3" s="100"/>
      <c r="U3" s="100"/>
      <c r="V3" s="101"/>
      <c r="W3" s="208" t="s">
        <v>112</v>
      </c>
      <c r="X3" s="209"/>
      <c r="Y3" s="209"/>
      <c r="Z3" s="210"/>
    </row>
    <row r="4" spans="1:26" s="14" customFormat="1" ht="30" customHeight="1" thickTop="1" thickBot="1" x14ac:dyDescent="0.35">
      <c r="A4" s="51" t="s">
        <v>166</v>
      </c>
      <c r="B4" s="202" t="s">
        <v>167</v>
      </c>
      <c r="C4" s="189"/>
      <c r="D4" s="189"/>
      <c r="E4" s="189"/>
      <c r="F4" s="189"/>
      <c r="G4" s="189"/>
      <c r="H4" s="189"/>
      <c r="I4" s="200"/>
      <c r="J4" s="188" t="s">
        <v>168</v>
      </c>
      <c r="K4" s="189"/>
      <c r="L4" s="189"/>
      <c r="M4" s="189"/>
      <c r="N4" s="197" t="s">
        <v>169</v>
      </c>
      <c r="O4" s="188" t="s">
        <v>170</v>
      </c>
      <c r="P4" s="189"/>
      <c r="Q4" s="189"/>
      <c r="R4" s="189"/>
      <c r="S4" s="189"/>
      <c r="T4" s="189"/>
      <c r="U4" s="189"/>
      <c r="V4" s="200"/>
      <c r="W4" s="204" t="s">
        <v>171</v>
      </c>
      <c r="X4" s="188" t="s">
        <v>172</v>
      </c>
      <c r="Y4" s="189"/>
      <c r="Z4" s="189"/>
    </row>
    <row r="5" spans="1:26" s="14" customFormat="1" ht="18" customHeight="1" thickTop="1" thickBot="1" x14ac:dyDescent="0.35">
      <c r="A5" s="52">
        <v>45566</v>
      </c>
      <c r="B5" s="203"/>
      <c r="C5" s="191"/>
      <c r="D5" s="191"/>
      <c r="E5" s="191"/>
      <c r="F5" s="191"/>
      <c r="G5" s="191"/>
      <c r="H5" s="191"/>
      <c r="I5" s="201"/>
      <c r="J5" s="190"/>
      <c r="K5" s="191"/>
      <c r="L5" s="191"/>
      <c r="M5" s="191"/>
      <c r="N5" s="198"/>
      <c r="O5" s="190"/>
      <c r="P5" s="191"/>
      <c r="Q5" s="191"/>
      <c r="R5" s="191"/>
      <c r="S5" s="191"/>
      <c r="T5" s="191"/>
      <c r="U5" s="191"/>
      <c r="V5" s="201"/>
      <c r="W5" s="205"/>
      <c r="X5" s="190"/>
      <c r="Y5" s="191"/>
      <c r="Z5" s="191"/>
    </row>
    <row r="6" spans="1:26" s="38" customFormat="1" ht="37.950000000000003" customHeight="1" thickBot="1" x14ac:dyDescent="0.35">
      <c r="A6" s="53" t="s">
        <v>173</v>
      </c>
      <c r="B6" s="53" t="s">
        <v>174</v>
      </c>
      <c r="C6" s="53" t="s">
        <v>0</v>
      </c>
      <c r="D6" s="54" t="s">
        <v>175</v>
      </c>
      <c r="E6" s="55" t="s">
        <v>176</v>
      </c>
      <c r="F6" s="53" t="s">
        <v>177</v>
      </c>
      <c r="G6" s="53" t="s">
        <v>178</v>
      </c>
      <c r="H6" s="53" t="s">
        <v>4</v>
      </c>
      <c r="I6" s="56" t="s">
        <v>179</v>
      </c>
      <c r="J6" s="55" t="s">
        <v>180</v>
      </c>
      <c r="K6" s="53" t="s">
        <v>181</v>
      </c>
      <c r="L6" s="53" t="s">
        <v>15</v>
      </c>
      <c r="M6" s="53" t="s">
        <v>182</v>
      </c>
      <c r="N6" s="199"/>
      <c r="O6" s="53" t="s">
        <v>17</v>
      </c>
      <c r="P6" s="53" t="s">
        <v>19</v>
      </c>
      <c r="Q6" s="53" t="s">
        <v>183</v>
      </c>
      <c r="R6" s="53" t="s">
        <v>23</v>
      </c>
      <c r="S6" s="53" t="s">
        <v>24</v>
      </c>
      <c r="T6" s="53" t="s">
        <v>184</v>
      </c>
      <c r="U6" s="192" t="s">
        <v>185</v>
      </c>
      <c r="V6" s="193"/>
      <c r="W6" s="206"/>
      <c r="X6" s="53" t="s">
        <v>186</v>
      </c>
      <c r="Y6" s="56" t="s">
        <v>187</v>
      </c>
      <c r="Z6" s="56" t="s">
        <v>188</v>
      </c>
    </row>
    <row r="7" spans="1:26" s="16" customFormat="1" ht="30" customHeight="1" x14ac:dyDescent="0.3">
      <c r="A7" s="218" t="s">
        <v>189</v>
      </c>
      <c r="B7" s="216" t="s">
        <v>190</v>
      </c>
      <c r="C7" s="84" t="s">
        <v>29</v>
      </c>
      <c r="D7" s="220" t="s">
        <v>220</v>
      </c>
      <c r="E7" s="220" t="s">
        <v>191</v>
      </c>
      <c r="F7" s="221" t="s">
        <v>2</v>
      </c>
      <c r="G7" s="221" t="s">
        <v>55</v>
      </c>
      <c r="H7" s="221" t="s">
        <v>33</v>
      </c>
      <c r="I7" s="222" t="s">
        <v>192</v>
      </c>
      <c r="J7" s="87" t="s">
        <v>5</v>
      </c>
      <c r="K7" s="88" t="s">
        <v>58</v>
      </c>
      <c r="L7" s="85" t="s">
        <v>44</v>
      </c>
      <c r="M7" s="86" t="s">
        <v>45</v>
      </c>
      <c r="N7" s="89" t="s">
        <v>193</v>
      </c>
      <c r="O7" s="47">
        <v>5</v>
      </c>
      <c r="P7" s="47">
        <v>5</v>
      </c>
      <c r="Q7" s="47">
        <v>5</v>
      </c>
      <c r="R7" s="47">
        <v>5</v>
      </c>
      <c r="S7" s="47">
        <v>5</v>
      </c>
      <c r="T7" s="47">
        <v>10</v>
      </c>
      <c r="U7" s="47">
        <f>O7*P7*Q7*R7*S7*T7</f>
        <v>31250</v>
      </c>
      <c r="V7" s="47" t="str">
        <f>IF(U7&lt;=25000,"BAJA",IF(U7&lt;=125000,"MODERADA",IF(U7&gt;125000,"ALTA","")))</f>
        <v>MODERADA</v>
      </c>
      <c r="W7" s="47" t="s">
        <v>52</v>
      </c>
      <c r="X7" s="47" t="str">
        <f>IFERROR(IF(W7="","",IF(W7="Significativo","Si",IF(W7="No significativo","No",""))),"")</f>
        <v>No</v>
      </c>
      <c r="Y7" s="48"/>
      <c r="Z7" s="49"/>
    </row>
    <row r="8" spans="1:26" s="16" customFormat="1" ht="30" customHeight="1" x14ac:dyDescent="0.3">
      <c r="A8" s="218"/>
      <c r="B8" s="216"/>
      <c r="C8" s="84" t="s">
        <v>29</v>
      </c>
      <c r="D8" s="216"/>
      <c r="E8" s="216"/>
      <c r="F8" s="212"/>
      <c r="G8" s="212"/>
      <c r="H8" s="212"/>
      <c r="I8" s="222"/>
      <c r="J8" s="87" t="s">
        <v>7</v>
      </c>
      <c r="K8" s="18" t="s">
        <v>36</v>
      </c>
      <c r="L8" s="85" t="s">
        <v>44</v>
      </c>
      <c r="M8" s="86" t="s">
        <v>63</v>
      </c>
      <c r="N8" s="89" t="s">
        <v>193</v>
      </c>
      <c r="O8" s="47">
        <v>5</v>
      </c>
      <c r="P8" s="47">
        <v>10</v>
      </c>
      <c r="Q8" s="47">
        <v>10</v>
      </c>
      <c r="R8" s="47">
        <v>10</v>
      </c>
      <c r="S8" s="47">
        <v>5</v>
      </c>
      <c r="T8" s="47">
        <v>10</v>
      </c>
      <c r="U8" s="47">
        <f t="shared" ref="U8:U58" si="0">O8*P8*Q8*R8*S8*T8</f>
        <v>250000</v>
      </c>
      <c r="V8" s="47" t="str">
        <f t="shared" ref="V8:V58" si="1">IF(U8&lt;=25000,"BAJA",IF(U8&lt;=125000,"MODERADA",IF(U8&gt;125000,"ALTA","")))</f>
        <v>ALTA</v>
      </c>
      <c r="W8" s="47" t="s">
        <v>70</v>
      </c>
      <c r="X8" s="47" t="str">
        <f t="shared" ref="X8:X58" si="2">IFERROR(IF(W8="","",IF(W8="Significativo","Si",IF(W8="No significativo","No",""))),"")</f>
        <v>Si</v>
      </c>
      <c r="Y8" s="90" t="s">
        <v>221</v>
      </c>
      <c r="Z8" s="49"/>
    </row>
    <row r="9" spans="1:26" s="16" customFormat="1" ht="30" customHeight="1" x14ac:dyDescent="0.3">
      <c r="A9" s="218"/>
      <c r="B9" s="216"/>
      <c r="C9" s="84" t="s">
        <v>29</v>
      </c>
      <c r="D9" s="216"/>
      <c r="E9" s="216"/>
      <c r="F9" s="212"/>
      <c r="G9" s="212"/>
      <c r="H9" s="212"/>
      <c r="I9" s="222"/>
      <c r="J9" s="87" t="s">
        <v>10</v>
      </c>
      <c r="K9" s="18" t="s">
        <v>39</v>
      </c>
      <c r="L9" s="85" t="s">
        <v>44</v>
      </c>
      <c r="M9" s="86" t="s">
        <v>78</v>
      </c>
      <c r="N9" s="89" t="s">
        <v>193</v>
      </c>
      <c r="O9" s="47">
        <v>5</v>
      </c>
      <c r="P9" s="47">
        <v>5</v>
      </c>
      <c r="Q9" s="47">
        <v>1</v>
      </c>
      <c r="R9" s="47">
        <v>1</v>
      </c>
      <c r="S9" s="47">
        <v>1</v>
      </c>
      <c r="T9" s="47">
        <v>10</v>
      </c>
      <c r="U9" s="47">
        <f t="shared" si="0"/>
        <v>250</v>
      </c>
      <c r="V9" s="47" t="str">
        <f t="shared" si="1"/>
        <v>BAJA</v>
      </c>
      <c r="W9" s="47" t="s">
        <v>52</v>
      </c>
      <c r="X9" s="47" t="str">
        <f t="shared" si="2"/>
        <v>No</v>
      </c>
      <c r="Y9" s="48"/>
      <c r="Z9" s="49"/>
    </row>
    <row r="10" spans="1:26" s="16" customFormat="1" ht="30" customHeight="1" x14ac:dyDescent="0.3">
      <c r="A10" s="218"/>
      <c r="B10" s="216"/>
      <c r="C10" s="84" t="s">
        <v>29</v>
      </c>
      <c r="D10" s="216"/>
      <c r="E10" s="216"/>
      <c r="F10" s="212"/>
      <c r="G10" s="212"/>
      <c r="H10" s="212"/>
      <c r="I10" s="222"/>
      <c r="J10" s="17" t="s">
        <v>10</v>
      </c>
      <c r="K10" s="18" t="s">
        <v>89</v>
      </c>
      <c r="L10" s="19" t="s">
        <v>44</v>
      </c>
      <c r="M10" s="21" t="s">
        <v>78</v>
      </c>
      <c r="N10" s="89" t="s">
        <v>193</v>
      </c>
      <c r="O10" s="47">
        <v>5</v>
      </c>
      <c r="P10" s="47">
        <v>5</v>
      </c>
      <c r="Q10" s="47">
        <v>5</v>
      </c>
      <c r="R10" s="47">
        <v>5</v>
      </c>
      <c r="S10" s="47">
        <v>5</v>
      </c>
      <c r="T10" s="47">
        <v>10</v>
      </c>
      <c r="U10" s="47">
        <f t="shared" si="0"/>
        <v>31250</v>
      </c>
      <c r="V10" s="47" t="str">
        <f t="shared" si="1"/>
        <v>MODERADA</v>
      </c>
      <c r="W10" s="47" t="s">
        <v>52</v>
      </c>
      <c r="X10" s="47" t="str">
        <f t="shared" si="2"/>
        <v>No</v>
      </c>
      <c r="Y10" s="48"/>
      <c r="Z10" s="50"/>
    </row>
    <row r="11" spans="1:26" s="16" customFormat="1" ht="30" customHeight="1" x14ac:dyDescent="0.3">
      <c r="A11" s="218"/>
      <c r="B11" s="216"/>
      <c r="C11" s="84" t="s">
        <v>29</v>
      </c>
      <c r="D11" s="216"/>
      <c r="E11" s="216"/>
      <c r="F11" s="212"/>
      <c r="G11" s="212"/>
      <c r="H11" s="212"/>
      <c r="I11" s="222"/>
      <c r="J11" s="17" t="s">
        <v>10</v>
      </c>
      <c r="K11" s="18" t="s">
        <v>95</v>
      </c>
      <c r="L11" s="19" t="s">
        <v>44</v>
      </c>
      <c r="M11" s="21" t="s">
        <v>78</v>
      </c>
      <c r="N11" s="89" t="s">
        <v>193</v>
      </c>
      <c r="O11" s="47">
        <v>5</v>
      </c>
      <c r="P11" s="47">
        <v>5</v>
      </c>
      <c r="Q11" s="47">
        <v>10</v>
      </c>
      <c r="R11" s="47">
        <v>10</v>
      </c>
      <c r="S11" s="47">
        <v>10</v>
      </c>
      <c r="T11" s="47">
        <v>10</v>
      </c>
      <c r="U11" s="47">
        <f t="shared" ref="U11:U13" si="3">O11*P11*Q11*R11*S11*T11</f>
        <v>250000</v>
      </c>
      <c r="V11" s="47" t="str">
        <f t="shared" ref="V11:V13" si="4">IF(U11&lt;=25000,"BAJA",IF(U11&lt;=125000,"MODERADA",IF(U11&gt;125000,"ALTA","")))</f>
        <v>ALTA</v>
      </c>
      <c r="W11" s="47" t="s">
        <v>70</v>
      </c>
      <c r="X11" s="47" t="str">
        <f t="shared" ref="X11:X13" si="5">IFERROR(IF(W11="","",IF(W11="Significativo","Si",IF(W11="No significativo","No",""))),"")</f>
        <v>Si</v>
      </c>
      <c r="Y11" s="90" t="s">
        <v>222</v>
      </c>
      <c r="Z11" s="50"/>
    </row>
    <row r="12" spans="1:26" s="16" customFormat="1" ht="30" customHeight="1" x14ac:dyDescent="0.3">
      <c r="A12" s="218"/>
      <c r="B12" s="216"/>
      <c r="C12" s="84" t="s">
        <v>29</v>
      </c>
      <c r="D12" s="216"/>
      <c r="E12" s="216"/>
      <c r="F12" s="212"/>
      <c r="G12" s="212"/>
      <c r="H12" s="212"/>
      <c r="I12" s="222"/>
      <c r="J12" s="17" t="s">
        <v>11</v>
      </c>
      <c r="K12" s="18" t="s">
        <v>40</v>
      </c>
      <c r="L12" s="19" t="s">
        <v>44</v>
      </c>
      <c r="M12" s="21" t="s">
        <v>90</v>
      </c>
      <c r="N12" s="89" t="s">
        <v>193</v>
      </c>
      <c r="O12" s="47">
        <v>1</v>
      </c>
      <c r="P12" s="47">
        <v>1</v>
      </c>
      <c r="Q12" s="47">
        <v>1</v>
      </c>
      <c r="R12" s="47">
        <v>5</v>
      </c>
      <c r="S12" s="47">
        <v>5</v>
      </c>
      <c r="T12" s="47">
        <v>10</v>
      </c>
      <c r="U12" s="47">
        <f t="shared" si="3"/>
        <v>250</v>
      </c>
      <c r="V12" s="47" t="str">
        <f t="shared" si="4"/>
        <v>BAJA</v>
      </c>
      <c r="W12" s="47" t="s">
        <v>52</v>
      </c>
      <c r="X12" s="47" t="str">
        <f t="shared" si="5"/>
        <v>No</v>
      </c>
      <c r="Y12" s="48"/>
      <c r="Z12" s="50"/>
    </row>
    <row r="13" spans="1:26" s="16" customFormat="1" ht="30" customHeight="1" x14ac:dyDescent="0.3">
      <c r="A13" s="218"/>
      <c r="B13" s="216"/>
      <c r="C13" s="84" t="s">
        <v>29</v>
      </c>
      <c r="D13" s="216"/>
      <c r="E13" s="216"/>
      <c r="F13" s="212"/>
      <c r="G13" s="212"/>
      <c r="H13" s="212"/>
      <c r="I13" s="222"/>
      <c r="J13" s="17" t="s">
        <v>12</v>
      </c>
      <c r="K13" s="18" t="s">
        <v>41</v>
      </c>
      <c r="L13" s="19" t="s">
        <v>62</v>
      </c>
      <c r="M13" s="21" t="s">
        <v>96</v>
      </c>
      <c r="N13" s="89" t="s">
        <v>194</v>
      </c>
      <c r="O13" s="47">
        <v>5</v>
      </c>
      <c r="P13" s="47">
        <v>5</v>
      </c>
      <c r="Q13" s="47">
        <v>10</v>
      </c>
      <c r="R13" s="47">
        <v>10</v>
      </c>
      <c r="S13" s="47">
        <v>10</v>
      </c>
      <c r="T13" s="47">
        <v>1</v>
      </c>
      <c r="U13" s="47">
        <f t="shared" si="3"/>
        <v>25000</v>
      </c>
      <c r="V13" s="47" t="str">
        <f t="shared" si="4"/>
        <v>BAJA</v>
      </c>
      <c r="W13" s="47" t="s">
        <v>52</v>
      </c>
      <c r="X13" s="47" t="str">
        <f t="shared" si="5"/>
        <v>No</v>
      </c>
      <c r="Y13" s="48"/>
      <c r="Z13" s="50"/>
    </row>
    <row r="14" spans="1:26" s="16" customFormat="1" ht="30" customHeight="1" x14ac:dyDescent="0.3">
      <c r="A14" s="219"/>
      <c r="B14" s="217"/>
      <c r="C14" s="84" t="s">
        <v>29</v>
      </c>
      <c r="D14" s="217"/>
      <c r="E14" s="217"/>
      <c r="F14" s="212"/>
      <c r="G14" s="212"/>
      <c r="H14" s="212"/>
      <c r="I14" s="223"/>
      <c r="J14" s="17" t="s">
        <v>14</v>
      </c>
      <c r="K14" s="18" t="s">
        <v>43</v>
      </c>
      <c r="L14" s="19" t="s">
        <v>44</v>
      </c>
      <c r="M14" s="21" t="s">
        <v>102</v>
      </c>
      <c r="N14" s="89" t="s">
        <v>193</v>
      </c>
      <c r="O14" s="47">
        <v>5</v>
      </c>
      <c r="P14" s="47">
        <v>10</v>
      </c>
      <c r="Q14" s="47">
        <v>10</v>
      </c>
      <c r="R14" s="47">
        <v>5</v>
      </c>
      <c r="S14" s="47">
        <v>10</v>
      </c>
      <c r="T14" s="47">
        <v>10</v>
      </c>
      <c r="U14" s="47">
        <f t="shared" si="0"/>
        <v>250000</v>
      </c>
      <c r="V14" s="47" t="str">
        <f t="shared" si="1"/>
        <v>ALTA</v>
      </c>
      <c r="W14" s="47" t="s">
        <v>70</v>
      </c>
      <c r="X14" s="47" t="str">
        <f t="shared" si="2"/>
        <v>Si</v>
      </c>
      <c r="Y14" s="90" t="s">
        <v>223</v>
      </c>
      <c r="Z14" s="50"/>
    </row>
    <row r="15" spans="1:26" s="16" customFormat="1" ht="30" customHeight="1" x14ac:dyDescent="0.3">
      <c r="A15" s="214" t="s">
        <v>195</v>
      </c>
      <c r="B15" s="212" t="s">
        <v>196</v>
      </c>
      <c r="C15" s="83" t="s">
        <v>197</v>
      </c>
      <c r="D15" s="211" t="s">
        <v>198</v>
      </c>
      <c r="E15" s="211" t="s">
        <v>199</v>
      </c>
      <c r="F15" s="212" t="s">
        <v>2</v>
      </c>
      <c r="G15" s="212" t="s">
        <v>55</v>
      </c>
      <c r="H15" s="212" t="s">
        <v>33</v>
      </c>
      <c r="I15" s="213" t="s">
        <v>192</v>
      </c>
      <c r="J15" s="17" t="s">
        <v>5</v>
      </c>
      <c r="K15" s="18" t="s">
        <v>58</v>
      </c>
      <c r="L15" s="19" t="s">
        <v>44</v>
      </c>
      <c r="M15" s="21" t="s">
        <v>45</v>
      </c>
      <c r="N15" s="89" t="s">
        <v>193</v>
      </c>
      <c r="O15" s="47">
        <v>1</v>
      </c>
      <c r="P15" s="47">
        <v>1</v>
      </c>
      <c r="Q15" s="47">
        <v>5</v>
      </c>
      <c r="R15" s="47">
        <v>5</v>
      </c>
      <c r="S15" s="47">
        <v>5</v>
      </c>
      <c r="T15" s="47">
        <v>10</v>
      </c>
      <c r="U15" s="47">
        <f t="shared" si="0"/>
        <v>1250</v>
      </c>
      <c r="V15" s="47" t="str">
        <f t="shared" si="1"/>
        <v>BAJA</v>
      </c>
      <c r="W15" s="47" t="s">
        <v>52</v>
      </c>
      <c r="X15" s="47" t="str">
        <f t="shared" si="2"/>
        <v>No</v>
      </c>
      <c r="Y15" s="45"/>
      <c r="Z15" s="20"/>
    </row>
    <row r="16" spans="1:26" s="16" customFormat="1" ht="30" customHeight="1" x14ac:dyDescent="0.3">
      <c r="A16" s="214"/>
      <c r="B16" s="212"/>
      <c r="C16" s="83" t="s">
        <v>197</v>
      </c>
      <c r="D16" s="211"/>
      <c r="E16" s="211"/>
      <c r="F16" s="212"/>
      <c r="G16" s="212"/>
      <c r="H16" s="212"/>
      <c r="I16" s="213"/>
      <c r="J16" s="17" t="s">
        <v>5</v>
      </c>
      <c r="K16" s="18" t="s">
        <v>88</v>
      </c>
      <c r="L16" s="19" t="s">
        <v>44</v>
      </c>
      <c r="M16" s="21" t="s">
        <v>45</v>
      </c>
      <c r="N16" s="89" t="s">
        <v>193</v>
      </c>
      <c r="O16" s="47">
        <v>5</v>
      </c>
      <c r="P16" s="47">
        <v>1</v>
      </c>
      <c r="Q16" s="47">
        <v>1</v>
      </c>
      <c r="R16" s="47">
        <v>1</v>
      </c>
      <c r="S16" s="47">
        <v>1</v>
      </c>
      <c r="T16" s="47">
        <v>10</v>
      </c>
      <c r="U16" s="47">
        <f t="shared" si="0"/>
        <v>50</v>
      </c>
      <c r="V16" s="47" t="str">
        <f t="shared" si="1"/>
        <v>BAJA</v>
      </c>
      <c r="W16" s="47" t="s">
        <v>52</v>
      </c>
      <c r="X16" s="47" t="str">
        <f t="shared" si="2"/>
        <v>No</v>
      </c>
      <c r="Y16" s="45"/>
      <c r="Z16" s="20"/>
    </row>
    <row r="17" spans="1:26" s="16" customFormat="1" ht="30" customHeight="1" x14ac:dyDescent="0.3">
      <c r="A17" s="214"/>
      <c r="B17" s="212"/>
      <c r="C17" s="83" t="s">
        <v>197</v>
      </c>
      <c r="D17" s="211"/>
      <c r="E17" s="211"/>
      <c r="F17" s="212"/>
      <c r="G17" s="212"/>
      <c r="H17" s="212"/>
      <c r="I17" s="213"/>
      <c r="J17" s="17" t="s">
        <v>6</v>
      </c>
      <c r="K17" s="18" t="s">
        <v>35</v>
      </c>
      <c r="L17" s="19" t="s">
        <v>44</v>
      </c>
      <c r="M17" s="21" t="s">
        <v>63</v>
      </c>
      <c r="N17" s="89" t="s">
        <v>193</v>
      </c>
      <c r="O17" s="47">
        <v>10</v>
      </c>
      <c r="P17" s="47">
        <v>10</v>
      </c>
      <c r="Q17" s="47">
        <v>10</v>
      </c>
      <c r="R17" s="47">
        <v>10</v>
      </c>
      <c r="S17" s="47">
        <v>10</v>
      </c>
      <c r="T17" s="47">
        <v>1</v>
      </c>
      <c r="U17" s="47">
        <f t="shared" si="0"/>
        <v>100000</v>
      </c>
      <c r="V17" s="47" t="str">
        <f t="shared" si="1"/>
        <v>MODERADA</v>
      </c>
      <c r="W17" s="47" t="s">
        <v>70</v>
      </c>
      <c r="X17" s="47" t="str">
        <f t="shared" si="2"/>
        <v>Si</v>
      </c>
      <c r="Y17" s="91" t="s">
        <v>219</v>
      </c>
      <c r="Z17" s="39"/>
    </row>
    <row r="18" spans="1:26" s="16" customFormat="1" ht="30" customHeight="1" x14ac:dyDescent="0.3">
      <c r="A18" s="214"/>
      <c r="B18" s="212"/>
      <c r="C18" s="83" t="s">
        <v>197</v>
      </c>
      <c r="D18" s="211"/>
      <c r="E18" s="211"/>
      <c r="F18" s="212"/>
      <c r="G18" s="212"/>
      <c r="H18" s="212"/>
      <c r="I18" s="213"/>
      <c r="J18" s="17" t="s">
        <v>7</v>
      </c>
      <c r="K18" s="18" t="s">
        <v>36</v>
      </c>
      <c r="L18" s="19" t="s">
        <v>44</v>
      </c>
      <c r="M18" s="21" t="s">
        <v>63</v>
      </c>
      <c r="N18" s="89" t="s">
        <v>193</v>
      </c>
      <c r="O18" s="47">
        <v>10</v>
      </c>
      <c r="P18" s="47">
        <v>10</v>
      </c>
      <c r="Q18" s="47">
        <v>5</v>
      </c>
      <c r="R18" s="47">
        <v>10</v>
      </c>
      <c r="S18" s="47">
        <v>5</v>
      </c>
      <c r="T18" s="47">
        <v>10</v>
      </c>
      <c r="U18" s="47">
        <f t="shared" si="0"/>
        <v>250000</v>
      </c>
      <c r="V18" s="47" t="str">
        <f t="shared" si="1"/>
        <v>ALTA</v>
      </c>
      <c r="W18" s="47" t="s">
        <v>70</v>
      </c>
      <c r="X18" s="47" t="str">
        <f t="shared" si="2"/>
        <v>Si</v>
      </c>
      <c r="Y18" s="90" t="s">
        <v>224</v>
      </c>
      <c r="Z18" s="20"/>
    </row>
    <row r="19" spans="1:26" s="16" customFormat="1" ht="30" customHeight="1" x14ac:dyDescent="0.3">
      <c r="A19" s="214"/>
      <c r="B19" s="212"/>
      <c r="C19" s="83" t="s">
        <v>197</v>
      </c>
      <c r="D19" s="211"/>
      <c r="E19" s="211"/>
      <c r="F19" s="212"/>
      <c r="G19" s="212"/>
      <c r="H19" s="212"/>
      <c r="I19" s="213"/>
      <c r="J19" s="17" t="s">
        <v>9</v>
      </c>
      <c r="K19" s="18" t="s">
        <v>38</v>
      </c>
      <c r="L19" s="19" t="s">
        <v>44</v>
      </c>
      <c r="M19" s="21" t="s">
        <v>78</v>
      </c>
      <c r="N19" s="89" t="s">
        <v>193</v>
      </c>
      <c r="O19" s="47">
        <v>1</v>
      </c>
      <c r="P19" s="47">
        <v>1</v>
      </c>
      <c r="Q19" s="47">
        <v>1</v>
      </c>
      <c r="R19" s="47">
        <v>1</v>
      </c>
      <c r="S19" s="47">
        <v>5</v>
      </c>
      <c r="T19" s="47">
        <v>10</v>
      </c>
      <c r="U19" s="47">
        <f t="shared" si="0"/>
        <v>50</v>
      </c>
      <c r="V19" s="47" t="str">
        <f t="shared" si="1"/>
        <v>BAJA</v>
      </c>
      <c r="W19" s="47" t="s">
        <v>52</v>
      </c>
      <c r="X19" s="47" t="str">
        <f t="shared" si="2"/>
        <v>No</v>
      </c>
      <c r="Y19" s="45"/>
      <c r="Z19" s="20"/>
    </row>
    <row r="20" spans="1:26" s="16" customFormat="1" ht="30" customHeight="1" x14ac:dyDescent="0.3">
      <c r="A20" s="214"/>
      <c r="B20" s="212"/>
      <c r="C20" s="83" t="s">
        <v>197</v>
      </c>
      <c r="D20" s="211"/>
      <c r="E20" s="211"/>
      <c r="F20" s="212"/>
      <c r="G20" s="212"/>
      <c r="H20" s="212"/>
      <c r="I20" s="213"/>
      <c r="J20" s="17" t="s">
        <v>10</v>
      </c>
      <c r="K20" s="18" t="s">
        <v>39</v>
      </c>
      <c r="L20" s="19" t="s">
        <v>44</v>
      </c>
      <c r="M20" s="21" t="s">
        <v>78</v>
      </c>
      <c r="N20" s="89" t="s">
        <v>193</v>
      </c>
      <c r="O20" s="47">
        <v>1</v>
      </c>
      <c r="P20" s="47">
        <v>5</v>
      </c>
      <c r="Q20" s="47">
        <v>1</v>
      </c>
      <c r="R20" s="47">
        <v>1</v>
      </c>
      <c r="S20" s="47">
        <v>1</v>
      </c>
      <c r="T20" s="47">
        <v>10</v>
      </c>
      <c r="U20" s="47">
        <f t="shared" si="0"/>
        <v>50</v>
      </c>
      <c r="V20" s="47" t="str">
        <f t="shared" si="1"/>
        <v>BAJA</v>
      </c>
      <c r="W20" s="47" t="s">
        <v>52</v>
      </c>
      <c r="X20" s="47" t="str">
        <f t="shared" si="2"/>
        <v>No</v>
      </c>
      <c r="Y20" s="45"/>
      <c r="Z20" s="15"/>
    </row>
    <row r="21" spans="1:26" s="16" customFormat="1" ht="30" customHeight="1" x14ac:dyDescent="0.3">
      <c r="A21" s="214"/>
      <c r="B21" s="212"/>
      <c r="C21" s="83" t="s">
        <v>197</v>
      </c>
      <c r="D21" s="211"/>
      <c r="E21" s="211"/>
      <c r="F21" s="212"/>
      <c r="G21" s="212"/>
      <c r="H21" s="212"/>
      <c r="I21" s="213"/>
      <c r="J21" s="17" t="s">
        <v>10</v>
      </c>
      <c r="K21" s="18" t="s">
        <v>61</v>
      </c>
      <c r="L21" s="19" t="s">
        <v>44</v>
      </c>
      <c r="M21" s="21" t="s">
        <v>78</v>
      </c>
      <c r="N21" s="89" t="s">
        <v>193</v>
      </c>
      <c r="O21" s="47">
        <v>5</v>
      </c>
      <c r="P21" s="47">
        <v>10</v>
      </c>
      <c r="Q21" s="47">
        <v>5</v>
      </c>
      <c r="R21" s="47">
        <v>10</v>
      </c>
      <c r="S21" s="47">
        <v>10</v>
      </c>
      <c r="T21" s="47">
        <v>10</v>
      </c>
      <c r="U21" s="47">
        <f t="shared" si="0"/>
        <v>250000</v>
      </c>
      <c r="V21" s="47" t="str">
        <f t="shared" si="1"/>
        <v>ALTA</v>
      </c>
      <c r="W21" s="47" t="s">
        <v>70</v>
      </c>
      <c r="X21" s="47" t="str">
        <f t="shared" si="2"/>
        <v>Si</v>
      </c>
      <c r="Y21" s="90" t="s">
        <v>225</v>
      </c>
      <c r="Z21" s="20"/>
    </row>
    <row r="22" spans="1:26" s="16" customFormat="1" ht="30" customHeight="1" x14ac:dyDescent="0.3">
      <c r="A22" s="214"/>
      <c r="B22" s="212"/>
      <c r="C22" s="83" t="s">
        <v>197</v>
      </c>
      <c r="D22" s="211"/>
      <c r="E22" s="211"/>
      <c r="F22" s="212"/>
      <c r="G22" s="212"/>
      <c r="H22" s="212"/>
      <c r="I22" s="213"/>
      <c r="J22" s="17" t="s">
        <v>10</v>
      </c>
      <c r="K22" s="18" t="s">
        <v>89</v>
      </c>
      <c r="L22" s="19" t="s">
        <v>44</v>
      </c>
      <c r="M22" s="21" t="s">
        <v>78</v>
      </c>
      <c r="N22" s="89" t="s">
        <v>193</v>
      </c>
      <c r="O22" s="47">
        <v>5</v>
      </c>
      <c r="P22" s="47">
        <v>5</v>
      </c>
      <c r="Q22" s="47">
        <v>10</v>
      </c>
      <c r="R22" s="47">
        <v>5</v>
      </c>
      <c r="S22" s="47">
        <v>5</v>
      </c>
      <c r="T22" s="47">
        <v>10</v>
      </c>
      <c r="U22" s="47">
        <f t="shared" si="0"/>
        <v>62500</v>
      </c>
      <c r="V22" s="47" t="str">
        <f t="shared" si="1"/>
        <v>MODERADA</v>
      </c>
      <c r="W22" s="47" t="s">
        <v>52</v>
      </c>
      <c r="X22" s="47" t="str">
        <f t="shared" si="2"/>
        <v>No</v>
      </c>
      <c r="Y22" s="45"/>
      <c r="Z22" s="39"/>
    </row>
    <row r="23" spans="1:26" s="16" customFormat="1" ht="30" customHeight="1" x14ac:dyDescent="0.3">
      <c r="A23" s="214"/>
      <c r="B23" s="212"/>
      <c r="C23" s="83" t="s">
        <v>197</v>
      </c>
      <c r="D23" s="211"/>
      <c r="E23" s="211"/>
      <c r="F23" s="212"/>
      <c r="G23" s="212"/>
      <c r="H23" s="212"/>
      <c r="I23" s="213"/>
      <c r="J23" s="17" t="s">
        <v>10</v>
      </c>
      <c r="K23" s="18" t="s">
        <v>95</v>
      </c>
      <c r="L23" s="19" t="s">
        <v>44</v>
      </c>
      <c r="M23" s="21" t="s">
        <v>78</v>
      </c>
      <c r="N23" s="89" t="s">
        <v>193</v>
      </c>
      <c r="O23" s="47">
        <v>5</v>
      </c>
      <c r="P23" s="47">
        <v>5</v>
      </c>
      <c r="Q23" s="47">
        <v>10</v>
      </c>
      <c r="R23" s="47">
        <v>10</v>
      </c>
      <c r="S23" s="47">
        <v>10</v>
      </c>
      <c r="T23" s="47">
        <v>10</v>
      </c>
      <c r="U23" s="47">
        <f t="shared" si="0"/>
        <v>250000</v>
      </c>
      <c r="V23" s="47" t="str">
        <f t="shared" si="1"/>
        <v>ALTA</v>
      </c>
      <c r="W23" s="47" t="s">
        <v>70</v>
      </c>
      <c r="X23" s="47" t="str">
        <f t="shared" si="2"/>
        <v>Si</v>
      </c>
      <c r="Y23" s="90" t="s">
        <v>226</v>
      </c>
      <c r="Z23" s="15"/>
    </row>
    <row r="24" spans="1:26" s="16" customFormat="1" ht="30" customHeight="1" x14ac:dyDescent="0.3">
      <c r="A24" s="214"/>
      <c r="B24" s="212"/>
      <c r="C24" s="83" t="s">
        <v>197</v>
      </c>
      <c r="D24" s="211"/>
      <c r="E24" s="211"/>
      <c r="F24" s="212"/>
      <c r="G24" s="212"/>
      <c r="H24" s="212"/>
      <c r="I24" s="213"/>
      <c r="J24" s="17" t="s">
        <v>11</v>
      </c>
      <c r="K24" s="18" t="s">
        <v>40</v>
      </c>
      <c r="L24" s="19" t="s">
        <v>44</v>
      </c>
      <c r="M24" s="21" t="s">
        <v>90</v>
      </c>
      <c r="N24" s="89" t="s">
        <v>200</v>
      </c>
      <c r="O24" s="47">
        <v>5</v>
      </c>
      <c r="P24" s="47">
        <v>1</v>
      </c>
      <c r="Q24" s="47">
        <v>5</v>
      </c>
      <c r="R24" s="47">
        <v>5</v>
      </c>
      <c r="S24" s="47">
        <v>5</v>
      </c>
      <c r="T24" s="47">
        <v>10</v>
      </c>
      <c r="U24" s="47">
        <f t="shared" si="0"/>
        <v>6250</v>
      </c>
      <c r="V24" s="47" t="str">
        <f t="shared" si="1"/>
        <v>BAJA</v>
      </c>
      <c r="W24" s="47" t="s">
        <v>52</v>
      </c>
      <c r="X24" s="47" t="str">
        <f t="shared" si="2"/>
        <v>No</v>
      </c>
      <c r="Y24" s="46"/>
      <c r="Z24" s="10"/>
    </row>
    <row r="25" spans="1:26" s="16" customFormat="1" ht="30" customHeight="1" x14ac:dyDescent="0.3">
      <c r="A25" s="214"/>
      <c r="B25" s="212"/>
      <c r="C25" s="83" t="s">
        <v>197</v>
      </c>
      <c r="D25" s="211"/>
      <c r="E25" s="211"/>
      <c r="F25" s="212"/>
      <c r="G25" s="212"/>
      <c r="H25" s="212"/>
      <c r="I25" s="213"/>
      <c r="J25" s="17" t="s">
        <v>12</v>
      </c>
      <c r="K25" s="18" t="s">
        <v>41</v>
      </c>
      <c r="L25" s="19" t="s">
        <v>62</v>
      </c>
      <c r="M25" s="21" t="s">
        <v>96</v>
      </c>
      <c r="N25" s="89" t="s">
        <v>194</v>
      </c>
      <c r="O25" s="47">
        <v>1</v>
      </c>
      <c r="P25" s="47">
        <v>1</v>
      </c>
      <c r="Q25" s="47">
        <v>10</v>
      </c>
      <c r="R25" s="47">
        <v>1</v>
      </c>
      <c r="S25" s="47">
        <v>5</v>
      </c>
      <c r="T25" s="47">
        <v>1</v>
      </c>
      <c r="U25" s="47">
        <f t="shared" si="0"/>
        <v>50</v>
      </c>
      <c r="V25" s="47" t="str">
        <f t="shared" si="1"/>
        <v>BAJA</v>
      </c>
      <c r="W25" s="47" t="s">
        <v>52</v>
      </c>
      <c r="X25" s="47" t="str">
        <f t="shared" si="2"/>
        <v>No</v>
      </c>
      <c r="Y25" s="45"/>
      <c r="Z25" s="20"/>
    </row>
    <row r="26" spans="1:26" s="16" customFormat="1" ht="30" customHeight="1" x14ac:dyDescent="0.3">
      <c r="A26" s="214"/>
      <c r="B26" s="212"/>
      <c r="C26" s="83" t="s">
        <v>197</v>
      </c>
      <c r="D26" s="211"/>
      <c r="E26" s="211"/>
      <c r="F26" s="212"/>
      <c r="G26" s="212"/>
      <c r="H26" s="212"/>
      <c r="I26" s="213"/>
      <c r="J26" s="17" t="s">
        <v>14</v>
      </c>
      <c r="K26" s="18" t="s">
        <v>43</v>
      </c>
      <c r="L26" s="19" t="s">
        <v>44</v>
      </c>
      <c r="M26" s="21" t="s">
        <v>102</v>
      </c>
      <c r="N26" s="89" t="s">
        <v>193</v>
      </c>
      <c r="O26" s="47">
        <v>5</v>
      </c>
      <c r="P26" s="47">
        <v>5</v>
      </c>
      <c r="Q26" s="47">
        <v>10</v>
      </c>
      <c r="R26" s="47">
        <v>10</v>
      </c>
      <c r="S26" s="47">
        <v>10</v>
      </c>
      <c r="T26" s="47">
        <v>10</v>
      </c>
      <c r="U26" s="47">
        <f t="shared" si="0"/>
        <v>250000</v>
      </c>
      <c r="V26" s="47" t="str">
        <f t="shared" si="1"/>
        <v>ALTA</v>
      </c>
      <c r="W26" s="47" t="s">
        <v>70</v>
      </c>
      <c r="X26" s="47" t="str">
        <f t="shared" si="2"/>
        <v>Si</v>
      </c>
      <c r="Y26" s="90" t="s">
        <v>223</v>
      </c>
      <c r="Z26" s="40"/>
    </row>
    <row r="27" spans="1:26" s="16" customFormat="1" ht="30" customHeight="1" x14ac:dyDescent="0.3">
      <c r="A27" s="214" t="s">
        <v>201</v>
      </c>
      <c r="B27" s="212" t="s">
        <v>202</v>
      </c>
      <c r="C27" s="83" t="s">
        <v>203</v>
      </c>
      <c r="D27" s="211" t="s">
        <v>204</v>
      </c>
      <c r="E27" s="211" t="s">
        <v>205</v>
      </c>
      <c r="F27" s="212" t="s">
        <v>2</v>
      </c>
      <c r="G27" s="212" t="s">
        <v>55</v>
      </c>
      <c r="H27" s="212" t="s">
        <v>33</v>
      </c>
      <c r="I27" s="213" t="s">
        <v>192</v>
      </c>
      <c r="J27" s="17" t="s">
        <v>5</v>
      </c>
      <c r="K27" s="18" t="s">
        <v>76</v>
      </c>
      <c r="L27" s="19" t="s">
        <v>44</v>
      </c>
      <c r="M27" s="21" t="s">
        <v>45</v>
      </c>
      <c r="N27" s="89" t="s">
        <v>193</v>
      </c>
      <c r="O27" s="47">
        <v>10</v>
      </c>
      <c r="P27" s="47">
        <v>5</v>
      </c>
      <c r="Q27" s="47">
        <v>5</v>
      </c>
      <c r="R27" s="47">
        <v>10</v>
      </c>
      <c r="S27" s="47">
        <v>5</v>
      </c>
      <c r="T27" s="47">
        <v>10</v>
      </c>
      <c r="U27" s="47">
        <f t="shared" si="0"/>
        <v>125000</v>
      </c>
      <c r="V27" s="47" t="str">
        <f t="shared" si="1"/>
        <v>MODERADA</v>
      </c>
      <c r="W27" s="47" t="s">
        <v>52</v>
      </c>
      <c r="X27" s="47" t="str">
        <f t="shared" si="2"/>
        <v>No</v>
      </c>
      <c r="Z27" s="20"/>
    </row>
    <row r="28" spans="1:26" s="16" customFormat="1" ht="30" customHeight="1" x14ac:dyDescent="0.3">
      <c r="A28" s="214"/>
      <c r="B28" s="212"/>
      <c r="C28" s="83" t="s">
        <v>203</v>
      </c>
      <c r="D28" s="211"/>
      <c r="E28" s="211"/>
      <c r="F28" s="212"/>
      <c r="G28" s="212"/>
      <c r="H28" s="212"/>
      <c r="I28" s="213"/>
      <c r="J28" s="17" t="s">
        <v>5</v>
      </c>
      <c r="K28" s="18" t="s">
        <v>58</v>
      </c>
      <c r="L28" s="19" t="s">
        <v>44</v>
      </c>
      <c r="M28" s="21" t="s">
        <v>45</v>
      </c>
      <c r="N28" s="89" t="s">
        <v>193</v>
      </c>
      <c r="O28" s="47">
        <v>10</v>
      </c>
      <c r="P28" s="47">
        <v>5</v>
      </c>
      <c r="Q28" s="47">
        <v>5</v>
      </c>
      <c r="R28" s="47">
        <v>5</v>
      </c>
      <c r="S28" s="47">
        <v>10</v>
      </c>
      <c r="T28" s="47">
        <v>10</v>
      </c>
      <c r="U28" s="47">
        <f t="shared" ref="U28" si="6">O28*P28*Q28*R28*S28*T28</f>
        <v>125000</v>
      </c>
      <c r="V28" s="47" t="str">
        <f t="shared" ref="V28" si="7">IF(U28&lt;=25000,"BAJA",IF(U28&lt;=125000,"MODERADA",IF(U28&gt;125000,"ALTA","")))</f>
        <v>MODERADA</v>
      </c>
      <c r="W28" s="47" t="s">
        <v>52</v>
      </c>
      <c r="X28" s="47" t="str">
        <f t="shared" si="2"/>
        <v>No</v>
      </c>
      <c r="Y28" s="45"/>
      <c r="Z28" s="20"/>
    </row>
    <row r="29" spans="1:26" s="16" customFormat="1" ht="30" customHeight="1" x14ac:dyDescent="0.3">
      <c r="A29" s="214"/>
      <c r="B29" s="212"/>
      <c r="C29" s="83" t="s">
        <v>203</v>
      </c>
      <c r="D29" s="211"/>
      <c r="E29" s="211"/>
      <c r="F29" s="212"/>
      <c r="G29" s="212"/>
      <c r="H29" s="212"/>
      <c r="I29" s="213"/>
      <c r="J29" s="17" t="s">
        <v>5</v>
      </c>
      <c r="K29" s="18" t="s">
        <v>88</v>
      </c>
      <c r="L29" s="19" t="s">
        <v>44</v>
      </c>
      <c r="M29" s="21" t="s">
        <v>45</v>
      </c>
      <c r="N29" s="89" t="s">
        <v>193</v>
      </c>
      <c r="O29" s="47">
        <v>5</v>
      </c>
      <c r="P29" s="47">
        <v>1</v>
      </c>
      <c r="Q29" s="47">
        <v>5</v>
      </c>
      <c r="R29" s="47">
        <v>5</v>
      </c>
      <c r="S29" s="47">
        <v>5</v>
      </c>
      <c r="T29" s="47">
        <v>10</v>
      </c>
      <c r="U29" s="47">
        <f t="shared" si="0"/>
        <v>6250</v>
      </c>
      <c r="V29" s="47" t="str">
        <f t="shared" si="1"/>
        <v>BAJA</v>
      </c>
      <c r="W29" s="47" t="s">
        <v>52</v>
      </c>
      <c r="X29" s="47" t="str">
        <f t="shared" si="2"/>
        <v>No</v>
      </c>
      <c r="Y29" s="45"/>
      <c r="Z29" s="20"/>
    </row>
    <row r="30" spans="1:26" s="16" customFormat="1" ht="30" customHeight="1" x14ac:dyDescent="0.3">
      <c r="A30" s="214"/>
      <c r="B30" s="212"/>
      <c r="C30" s="83" t="s">
        <v>203</v>
      </c>
      <c r="D30" s="211"/>
      <c r="E30" s="211"/>
      <c r="F30" s="212"/>
      <c r="G30" s="212"/>
      <c r="H30" s="212"/>
      <c r="I30" s="213"/>
      <c r="J30" s="17" t="s">
        <v>5</v>
      </c>
      <c r="K30" s="18" t="s">
        <v>94</v>
      </c>
      <c r="L30" s="19" t="s">
        <v>44</v>
      </c>
      <c r="M30" s="21" t="s">
        <v>45</v>
      </c>
      <c r="N30" s="89" t="s">
        <v>193</v>
      </c>
      <c r="O30" s="47">
        <v>5</v>
      </c>
      <c r="P30" s="47">
        <v>1</v>
      </c>
      <c r="Q30" s="47">
        <v>5</v>
      </c>
      <c r="R30" s="47">
        <v>5</v>
      </c>
      <c r="S30" s="47">
        <v>5</v>
      </c>
      <c r="T30" s="47">
        <v>10</v>
      </c>
      <c r="U30" s="47">
        <f t="shared" ref="U30" si="8">O30*P30*Q30*R30*S30*T30</f>
        <v>6250</v>
      </c>
      <c r="V30" s="47" t="str">
        <f t="shared" ref="V30" si="9">IF(U30&lt;=25000,"BAJA",IF(U30&lt;=125000,"MODERADA",IF(U30&gt;125000,"ALTA","")))</f>
        <v>BAJA</v>
      </c>
      <c r="W30" s="47" t="s">
        <v>52</v>
      </c>
      <c r="X30" s="47" t="str">
        <f t="shared" ref="X30" si="10">IFERROR(IF(W30="","",IF(W30="Significativo","Si",IF(W30="No significativo","No",""))),"")</f>
        <v>No</v>
      </c>
      <c r="Y30" s="45"/>
      <c r="Z30" s="20"/>
    </row>
    <row r="31" spans="1:26" s="16" customFormat="1" ht="30" customHeight="1" x14ac:dyDescent="0.3">
      <c r="A31" s="214"/>
      <c r="B31" s="212"/>
      <c r="C31" s="83" t="s">
        <v>203</v>
      </c>
      <c r="D31" s="211"/>
      <c r="E31" s="211"/>
      <c r="F31" s="212"/>
      <c r="G31" s="212"/>
      <c r="H31" s="212"/>
      <c r="I31" s="213"/>
      <c r="J31" s="17" t="s">
        <v>6</v>
      </c>
      <c r="K31" s="18" t="s">
        <v>59</v>
      </c>
      <c r="L31" s="19" t="s">
        <v>44</v>
      </c>
      <c r="M31" s="21" t="s">
        <v>63</v>
      </c>
      <c r="N31" s="89" t="s">
        <v>193</v>
      </c>
      <c r="O31" s="47">
        <v>10</v>
      </c>
      <c r="P31" s="47">
        <v>10</v>
      </c>
      <c r="Q31" s="47">
        <v>10</v>
      </c>
      <c r="R31" s="47">
        <v>5</v>
      </c>
      <c r="S31" s="47">
        <v>5</v>
      </c>
      <c r="T31" s="47">
        <v>10</v>
      </c>
      <c r="U31" s="47">
        <f t="shared" si="0"/>
        <v>250000</v>
      </c>
      <c r="V31" s="47" t="str">
        <f t="shared" si="1"/>
        <v>ALTA</v>
      </c>
      <c r="W31" s="47" t="s">
        <v>70</v>
      </c>
      <c r="X31" s="47" t="str">
        <f t="shared" si="2"/>
        <v>Si</v>
      </c>
      <c r="Y31" s="91" t="s">
        <v>219</v>
      </c>
      <c r="Z31" s="20"/>
    </row>
    <row r="32" spans="1:26" s="16" customFormat="1" ht="30" customHeight="1" x14ac:dyDescent="0.3">
      <c r="A32" s="214"/>
      <c r="B32" s="212"/>
      <c r="C32" s="83" t="s">
        <v>203</v>
      </c>
      <c r="D32" s="211"/>
      <c r="E32" s="211"/>
      <c r="F32" s="212"/>
      <c r="G32" s="212"/>
      <c r="H32" s="212"/>
      <c r="I32" s="213"/>
      <c r="J32" s="17" t="s">
        <v>7</v>
      </c>
      <c r="K32" s="18" t="s">
        <v>36</v>
      </c>
      <c r="L32" s="19" t="s">
        <v>44</v>
      </c>
      <c r="M32" s="21" t="s">
        <v>63</v>
      </c>
      <c r="N32" s="89" t="s">
        <v>193</v>
      </c>
      <c r="O32" s="47">
        <v>10</v>
      </c>
      <c r="P32" s="47">
        <v>5</v>
      </c>
      <c r="Q32" s="47">
        <v>10</v>
      </c>
      <c r="R32" s="47">
        <v>5</v>
      </c>
      <c r="S32" s="47">
        <v>10</v>
      </c>
      <c r="T32" s="47">
        <v>10</v>
      </c>
      <c r="U32" s="47">
        <f t="shared" si="0"/>
        <v>250000</v>
      </c>
      <c r="V32" s="47" t="str">
        <f t="shared" si="1"/>
        <v>ALTA</v>
      </c>
      <c r="W32" s="47" t="s">
        <v>70</v>
      </c>
      <c r="X32" s="47" t="str">
        <f t="shared" si="2"/>
        <v>Si</v>
      </c>
      <c r="Y32" s="90" t="s">
        <v>224</v>
      </c>
      <c r="Z32" s="20"/>
    </row>
    <row r="33" spans="1:26" s="16" customFormat="1" ht="30" customHeight="1" x14ac:dyDescent="0.3">
      <c r="A33" s="214"/>
      <c r="B33" s="212"/>
      <c r="C33" s="83" t="s">
        <v>203</v>
      </c>
      <c r="D33" s="211"/>
      <c r="E33" s="211"/>
      <c r="F33" s="212"/>
      <c r="G33" s="212"/>
      <c r="H33" s="212"/>
      <c r="I33" s="213"/>
      <c r="J33" s="17" t="s">
        <v>8</v>
      </c>
      <c r="K33" s="18" t="s">
        <v>37</v>
      </c>
      <c r="L33" s="19" t="s">
        <v>44</v>
      </c>
      <c r="M33" s="21" t="s">
        <v>78</v>
      </c>
      <c r="N33" s="89" t="s">
        <v>193</v>
      </c>
      <c r="O33" s="47">
        <v>10</v>
      </c>
      <c r="P33" s="47">
        <v>5</v>
      </c>
      <c r="Q33" s="47">
        <v>5</v>
      </c>
      <c r="R33" s="47">
        <v>5</v>
      </c>
      <c r="S33" s="47">
        <v>5</v>
      </c>
      <c r="T33" s="47">
        <v>10</v>
      </c>
      <c r="U33" s="47">
        <f t="shared" si="0"/>
        <v>62500</v>
      </c>
      <c r="V33" s="47" t="str">
        <f t="shared" si="1"/>
        <v>MODERADA</v>
      </c>
      <c r="W33" s="47" t="s">
        <v>52</v>
      </c>
      <c r="X33" s="47" t="str">
        <f t="shared" si="2"/>
        <v>No</v>
      </c>
      <c r="Y33" s="45"/>
      <c r="Z33" s="20"/>
    </row>
    <row r="34" spans="1:26" s="16" customFormat="1" ht="30" customHeight="1" x14ac:dyDescent="0.3">
      <c r="A34" s="214"/>
      <c r="B34" s="212"/>
      <c r="C34" s="83" t="s">
        <v>203</v>
      </c>
      <c r="D34" s="211"/>
      <c r="E34" s="211"/>
      <c r="F34" s="212"/>
      <c r="G34" s="212"/>
      <c r="H34" s="212"/>
      <c r="I34" s="213"/>
      <c r="J34" s="17" t="s">
        <v>9</v>
      </c>
      <c r="K34" s="18" t="s">
        <v>38</v>
      </c>
      <c r="L34" s="19" t="s">
        <v>44</v>
      </c>
      <c r="M34" s="21" t="s">
        <v>78</v>
      </c>
      <c r="N34" s="89" t="s">
        <v>193</v>
      </c>
      <c r="O34" s="47">
        <v>10</v>
      </c>
      <c r="P34" s="47">
        <v>5</v>
      </c>
      <c r="Q34" s="47">
        <v>10</v>
      </c>
      <c r="R34" s="47">
        <v>5</v>
      </c>
      <c r="S34" s="47">
        <v>5</v>
      </c>
      <c r="T34" s="47">
        <v>10</v>
      </c>
      <c r="U34" s="47">
        <f t="shared" si="0"/>
        <v>125000</v>
      </c>
      <c r="V34" s="47" t="str">
        <f t="shared" si="1"/>
        <v>MODERADA</v>
      </c>
      <c r="W34" s="47" t="s">
        <v>52</v>
      </c>
      <c r="X34" s="47" t="str">
        <f t="shared" si="2"/>
        <v>No</v>
      </c>
      <c r="Y34" s="45"/>
      <c r="Z34" s="20"/>
    </row>
    <row r="35" spans="1:26" s="16" customFormat="1" ht="30" customHeight="1" x14ac:dyDescent="0.3">
      <c r="A35" s="214"/>
      <c r="B35" s="212"/>
      <c r="C35" s="83" t="s">
        <v>203</v>
      </c>
      <c r="D35" s="211"/>
      <c r="E35" s="211"/>
      <c r="F35" s="212"/>
      <c r="G35" s="212"/>
      <c r="H35" s="212"/>
      <c r="I35" s="213"/>
      <c r="J35" s="17" t="s">
        <v>10</v>
      </c>
      <c r="K35" s="18" t="s">
        <v>39</v>
      </c>
      <c r="L35" s="19" t="s">
        <v>44</v>
      </c>
      <c r="M35" s="21" t="s">
        <v>78</v>
      </c>
      <c r="N35" s="89" t="s">
        <v>193</v>
      </c>
      <c r="O35" s="47">
        <v>5</v>
      </c>
      <c r="P35" s="47">
        <v>5</v>
      </c>
      <c r="Q35" s="47">
        <v>1</v>
      </c>
      <c r="R35" s="47">
        <v>1</v>
      </c>
      <c r="S35" s="47">
        <v>1</v>
      </c>
      <c r="T35" s="47">
        <v>10</v>
      </c>
      <c r="U35" s="47">
        <f t="shared" si="0"/>
        <v>250</v>
      </c>
      <c r="V35" s="47" t="str">
        <f t="shared" si="1"/>
        <v>BAJA</v>
      </c>
      <c r="W35" s="47" t="s">
        <v>52</v>
      </c>
      <c r="X35" s="47" t="str">
        <f t="shared" si="2"/>
        <v>No</v>
      </c>
      <c r="Y35" s="45"/>
      <c r="Z35" s="20"/>
    </row>
    <row r="36" spans="1:26" s="16" customFormat="1" ht="30" customHeight="1" x14ac:dyDescent="0.3">
      <c r="A36" s="214"/>
      <c r="B36" s="212"/>
      <c r="C36" s="83" t="s">
        <v>203</v>
      </c>
      <c r="D36" s="211"/>
      <c r="E36" s="211"/>
      <c r="F36" s="212"/>
      <c r="G36" s="212"/>
      <c r="H36" s="212"/>
      <c r="I36" s="213"/>
      <c r="J36" s="17" t="s">
        <v>10</v>
      </c>
      <c r="K36" s="18" t="s">
        <v>61</v>
      </c>
      <c r="L36" s="19" t="s">
        <v>44</v>
      </c>
      <c r="M36" s="21" t="s">
        <v>78</v>
      </c>
      <c r="N36" s="89" t="s">
        <v>193</v>
      </c>
      <c r="O36" s="47">
        <v>10</v>
      </c>
      <c r="P36" s="47">
        <v>10</v>
      </c>
      <c r="Q36" s="47">
        <v>10</v>
      </c>
      <c r="R36" s="47">
        <v>10</v>
      </c>
      <c r="S36" s="47">
        <v>10</v>
      </c>
      <c r="T36" s="47">
        <v>10</v>
      </c>
      <c r="U36" s="47">
        <f t="shared" si="0"/>
        <v>1000000</v>
      </c>
      <c r="V36" s="47" t="str">
        <f t="shared" si="1"/>
        <v>ALTA</v>
      </c>
      <c r="W36" s="47" t="s">
        <v>70</v>
      </c>
      <c r="X36" s="47" t="str">
        <f t="shared" si="2"/>
        <v>Si</v>
      </c>
      <c r="Y36" s="90" t="s">
        <v>227</v>
      </c>
      <c r="Z36" s="15"/>
    </row>
    <row r="37" spans="1:26" s="16" customFormat="1" ht="30" customHeight="1" x14ac:dyDescent="0.3">
      <c r="A37" s="214"/>
      <c r="B37" s="212"/>
      <c r="C37" s="83" t="s">
        <v>203</v>
      </c>
      <c r="D37" s="211"/>
      <c r="E37" s="211"/>
      <c r="F37" s="212"/>
      <c r="G37" s="212"/>
      <c r="H37" s="212"/>
      <c r="I37" s="213"/>
      <c r="J37" s="17" t="s">
        <v>10</v>
      </c>
      <c r="K37" s="18" t="s">
        <v>89</v>
      </c>
      <c r="L37" s="19" t="s">
        <v>44</v>
      </c>
      <c r="M37" s="21" t="s">
        <v>78</v>
      </c>
      <c r="N37" s="89" t="s">
        <v>193</v>
      </c>
      <c r="O37" s="47">
        <v>10</v>
      </c>
      <c r="P37" s="47">
        <v>5</v>
      </c>
      <c r="Q37" s="47">
        <v>10</v>
      </c>
      <c r="R37" s="47">
        <v>5</v>
      </c>
      <c r="S37" s="47">
        <v>5</v>
      </c>
      <c r="T37" s="47">
        <v>10</v>
      </c>
      <c r="U37" s="47">
        <f t="shared" si="0"/>
        <v>125000</v>
      </c>
      <c r="V37" s="47" t="str">
        <f t="shared" si="1"/>
        <v>MODERADA</v>
      </c>
      <c r="W37" s="47" t="s">
        <v>52</v>
      </c>
      <c r="X37" s="47" t="str">
        <f t="shared" si="2"/>
        <v>No</v>
      </c>
      <c r="Y37" s="45"/>
      <c r="Z37" s="15"/>
    </row>
    <row r="38" spans="1:26" s="16" customFormat="1" ht="30" customHeight="1" x14ac:dyDescent="0.3">
      <c r="A38" s="214"/>
      <c r="B38" s="212"/>
      <c r="C38" s="83" t="s">
        <v>203</v>
      </c>
      <c r="D38" s="211"/>
      <c r="E38" s="211"/>
      <c r="F38" s="212"/>
      <c r="G38" s="212"/>
      <c r="H38" s="212"/>
      <c r="I38" s="213"/>
      <c r="J38" s="17" t="s">
        <v>10</v>
      </c>
      <c r="K38" s="18" t="s">
        <v>95</v>
      </c>
      <c r="L38" s="19" t="s">
        <v>44</v>
      </c>
      <c r="M38" s="21" t="s">
        <v>78</v>
      </c>
      <c r="N38" s="89" t="s">
        <v>193</v>
      </c>
      <c r="O38" s="47">
        <v>10</v>
      </c>
      <c r="P38" s="47">
        <v>5</v>
      </c>
      <c r="Q38" s="47">
        <v>10</v>
      </c>
      <c r="R38" s="47">
        <v>10</v>
      </c>
      <c r="S38" s="47">
        <v>10</v>
      </c>
      <c r="T38" s="47">
        <v>10</v>
      </c>
      <c r="U38" s="47">
        <f t="shared" si="0"/>
        <v>500000</v>
      </c>
      <c r="V38" s="47" t="str">
        <f t="shared" si="1"/>
        <v>ALTA</v>
      </c>
      <c r="W38" s="47" t="s">
        <v>70</v>
      </c>
      <c r="X38" s="47" t="str">
        <f t="shared" si="2"/>
        <v>Si</v>
      </c>
      <c r="Y38" s="90" t="s">
        <v>226</v>
      </c>
      <c r="Z38" s="20"/>
    </row>
    <row r="39" spans="1:26" s="16" customFormat="1" ht="30" customHeight="1" x14ac:dyDescent="0.3">
      <c r="A39" s="214"/>
      <c r="B39" s="212"/>
      <c r="C39" s="83" t="s">
        <v>203</v>
      </c>
      <c r="D39" s="211"/>
      <c r="E39" s="211"/>
      <c r="F39" s="212"/>
      <c r="G39" s="212"/>
      <c r="H39" s="212"/>
      <c r="I39" s="213"/>
      <c r="J39" s="17" t="s">
        <v>11</v>
      </c>
      <c r="K39" s="18" t="s">
        <v>40</v>
      </c>
      <c r="L39" s="19" t="s">
        <v>44</v>
      </c>
      <c r="M39" s="21" t="s">
        <v>90</v>
      </c>
      <c r="N39" s="89" t="s">
        <v>200</v>
      </c>
      <c r="O39" s="47">
        <v>10</v>
      </c>
      <c r="P39" s="47">
        <v>1</v>
      </c>
      <c r="Q39" s="47">
        <v>5</v>
      </c>
      <c r="R39" s="47">
        <v>5</v>
      </c>
      <c r="S39" s="47">
        <v>5</v>
      </c>
      <c r="T39" s="47">
        <v>10</v>
      </c>
      <c r="U39" s="47">
        <f t="shared" si="0"/>
        <v>12500</v>
      </c>
      <c r="V39" s="47" t="str">
        <f t="shared" si="1"/>
        <v>BAJA</v>
      </c>
      <c r="W39" s="47" t="s">
        <v>52</v>
      </c>
      <c r="X39" s="47" t="str">
        <f t="shared" si="2"/>
        <v>No</v>
      </c>
      <c r="Y39" s="45"/>
      <c r="Z39" s="20"/>
    </row>
    <row r="40" spans="1:26" s="16" customFormat="1" ht="30" customHeight="1" x14ac:dyDescent="0.3">
      <c r="A40" s="214"/>
      <c r="B40" s="212"/>
      <c r="C40" s="83" t="s">
        <v>203</v>
      </c>
      <c r="D40" s="211"/>
      <c r="E40" s="211"/>
      <c r="F40" s="212"/>
      <c r="G40" s="212"/>
      <c r="H40" s="212"/>
      <c r="I40" s="213"/>
      <c r="J40" s="17" t="s">
        <v>12</v>
      </c>
      <c r="K40" s="18" t="s">
        <v>41</v>
      </c>
      <c r="L40" s="19" t="s">
        <v>62</v>
      </c>
      <c r="M40" s="21" t="s">
        <v>96</v>
      </c>
      <c r="N40" s="89" t="s">
        <v>194</v>
      </c>
      <c r="O40" s="47">
        <v>5</v>
      </c>
      <c r="P40" s="47">
        <v>1</v>
      </c>
      <c r="Q40" s="47">
        <v>10</v>
      </c>
      <c r="R40" s="47">
        <v>1</v>
      </c>
      <c r="S40" s="47">
        <v>5</v>
      </c>
      <c r="T40" s="47">
        <v>1</v>
      </c>
      <c r="U40" s="47">
        <f t="shared" si="0"/>
        <v>250</v>
      </c>
      <c r="V40" s="47" t="str">
        <f t="shared" si="1"/>
        <v>BAJA</v>
      </c>
      <c r="W40" s="47" t="s">
        <v>52</v>
      </c>
      <c r="X40" s="47" t="str">
        <f t="shared" si="2"/>
        <v>No</v>
      </c>
      <c r="Y40" s="45"/>
      <c r="Z40" s="20"/>
    </row>
    <row r="41" spans="1:26" s="16" customFormat="1" ht="30" customHeight="1" x14ac:dyDescent="0.3">
      <c r="A41" s="214"/>
      <c r="B41" s="212"/>
      <c r="C41" s="83" t="s">
        <v>203</v>
      </c>
      <c r="D41" s="211"/>
      <c r="E41" s="211"/>
      <c r="F41" s="212"/>
      <c r="G41" s="212"/>
      <c r="H41" s="212"/>
      <c r="I41" s="213"/>
      <c r="J41" s="17" t="s">
        <v>13</v>
      </c>
      <c r="K41" s="18" t="s">
        <v>42</v>
      </c>
      <c r="L41" s="19" t="s">
        <v>44</v>
      </c>
      <c r="M41" s="21" t="s">
        <v>99</v>
      </c>
      <c r="N41" s="89" t="s">
        <v>200</v>
      </c>
      <c r="O41" s="47">
        <v>1</v>
      </c>
      <c r="P41" s="47">
        <v>5</v>
      </c>
      <c r="Q41" s="47">
        <v>10</v>
      </c>
      <c r="R41" s="47">
        <v>1</v>
      </c>
      <c r="S41" s="47">
        <v>1</v>
      </c>
      <c r="T41" s="47">
        <v>10</v>
      </c>
      <c r="U41" s="47">
        <f t="shared" ref="U41" si="11">O41*P41*Q41*R41*S41*T41</f>
        <v>500</v>
      </c>
      <c r="V41" s="47" t="str">
        <f t="shared" ref="V41" si="12">IF(U41&lt;=25000,"BAJA",IF(U41&lt;=125000,"MODERADA",IF(U41&gt;125000,"ALTA","")))</f>
        <v>BAJA</v>
      </c>
      <c r="W41" s="47" t="s">
        <v>52</v>
      </c>
      <c r="X41" s="47" t="str">
        <f t="shared" ref="X41" si="13">IFERROR(IF(W41="","",IF(W41="Significativo","Si",IF(W41="No significativo","No",""))),"")</f>
        <v>No</v>
      </c>
      <c r="Y41" s="45"/>
      <c r="Z41" s="20"/>
    </row>
    <row r="42" spans="1:26" s="16" customFormat="1" ht="30" customHeight="1" x14ac:dyDescent="0.3">
      <c r="A42" s="214"/>
      <c r="B42" s="212"/>
      <c r="C42" s="83" t="s">
        <v>203</v>
      </c>
      <c r="D42" s="211"/>
      <c r="E42" s="211"/>
      <c r="F42" s="212"/>
      <c r="G42" s="212"/>
      <c r="H42" s="212"/>
      <c r="I42" s="213"/>
      <c r="J42" s="17" t="s">
        <v>14</v>
      </c>
      <c r="K42" s="18" t="s">
        <v>43</v>
      </c>
      <c r="L42" s="19" t="s">
        <v>44</v>
      </c>
      <c r="M42" s="21" t="s">
        <v>102</v>
      </c>
      <c r="N42" s="89" t="s">
        <v>193</v>
      </c>
      <c r="O42" s="47">
        <v>10</v>
      </c>
      <c r="P42" s="47">
        <v>5</v>
      </c>
      <c r="Q42" s="47">
        <v>10</v>
      </c>
      <c r="R42" s="47">
        <v>5</v>
      </c>
      <c r="S42" s="47">
        <v>10</v>
      </c>
      <c r="T42" s="47">
        <v>10</v>
      </c>
      <c r="U42" s="47">
        <f t="shared" si="0"/>
        <v>250000</v>
      </c>
      <c r="V42" s="47" t="str">
        <f t="shared" si="1"/>
        <v>ALTA</v>
      </c>
      <c r="W42" s="47" t="s">
        <v>70</v>
      </c>
      <c r="X42" s="47" t="str">
        <f t="shared" si="2"/>
        <v>Si</v>
      </c>
      <c r="Y42" s="90" t="s">
        <v>223</v>
      </c>
      <c r="Z42" s="20"/>
    </row>
    <row r="43" spans="1:26" s="16" customFormat="1" ht="30" customHeight="1" x14ac:dyDescent="0.3">
      <c r="A43" s="214" t="s">
        <v>206</v>
      </c>
      <c r="B43" s="212" t="s">
        <v>207</v>
      </c>
      <c r="C43" s="83" t="s">
        <v>208</v>
      </c>
      <c r="D43" s="215" t="s">
        <v>209</v>
      </c>
      <c r="E43" s="211" t="s">
        <v>210</v>
      </c>
      <c r="F43" s="212" t="s">
        <v>2</v>
      </c>
      <c r="G43" s="212" t="s">
        <v>55</v>
      </c>
      <c r="H43" s="212" t="s">
        <v>33</v>
      </c>
      <c r="I43" s="213" t="s">
        <v>192</v>
      </c>
      <c r="J43" s="17" t="s">
        <v>5</v>
      </c>
      <c r="K43" s="18" t="s">
        <v>58</v>
      </c>
      <c r="L43" s="19" t="s">
        <v>44</v>
      </c>
      <c r="M43" s="21" t="s">
        <v>45</v>
      </c>
      <c r="N43" s="89" t="s">
        <v>193</v>
      </c>
      <c r="O43" s="47">
        <v>1</v>
      </c>
      <c r="P43" s="47">
        <v>10</v>
      </c>
      <c r="Q43" s="47">
        <v>5</v>
      </c>
      <c r="R43" s="47">
        <v>5</v>
      </c>
      <c r="S43" s="47">
        <v>10</v>
      </c>
      <c r="T43" s="47">
        <v>10</v>
      </c>
      <c r="U43" s="47">
        <f t="shared" si="0"/>
        <v>25000</v>
      </c>
      <c r="V43" s="47" t="str">
        <f t="shared" si="1"/>
        <v>BAJA</v>
      </c>
      <c r="W43" s="47" t="s">
        <v>52</v>
      </c>
      <c r="X43" s="47" t="str">
        <f t="shared" si="2"/>
        <v>No</v>
      </c>
      <c r="Y43" s="45"/>
      <c r="Z43" s="15"/>
    </row>
    <row r="44" spans="1:26" s="16" customFormat="1" ht="30" customHeight="1" x14ac:dyDescent="0.3">
      <c r="A44" s="214"/>
      <c r="B44" s="212"/>
      <c r="C44" s="83" t="s">
        <v>208</v>
      </c>
      <c r="D44" s="216"/>
      <c r="E44" s="211"/>
      <c r="F44" s="212"/>
      <c r="G44" s="212"/>
      <c r="H44" s="212"/>
      <c r="I44" s="213"/>
      <c r="J44" s="17" t="s">
        <v>7</v>
      </c>
      <c r="K44" s="18" t="s">
        <v>36</v>
      </c>
      <c r="L44" s="19" t="s">
        <v>44</v>
      </c>
      <c r="M44" s="21" t="s">
        <v>63</v>
      </c>
      <c r="N44" s="89" t="s">
        <v>193</v>
      </c>
      <c r="O44" s="47">
        <v>10</v>
      </c>
      <c r="P44" s="47">
        <v>10</v>
      </c>
      <c r="Q44" s="47">
        <v>5</v>
      </c>
      <c r="R44" s="47">
        <v>10</v>
      </c>
      <c r="S44" s="47">
        <v>5</v>
      </c>
      <c r="T44" s="47">
        <v>10</v>
      </c>
      <c r="U44" s="47">
        <f t="shared" si="0"/>
        <v>250000</v>
      </c>
      <c r="V44" s="47" t="str">
        <f t="shared" si="1"/>
        <v>ALTA</v>
      </c>
      <c r="W44" s="47" t="s">
        <v>70</v>
      </c>
      <c r="X44" s="47" t="str">
        <f t="shared" si="2"/>
        <v>Si</v>
      </c>
      <c r="Y44" s="90" t="s">
        <v>224</v>
      </c>
      <c r="Z44" s="15"/>
    </row>
    <row r="45" spans="1:26" s="16" customFormat="1" ht="30" customHeight="1" x14ac:dyDescent="0.3">
      <c r="A45" s="214"/>
      <c r="B45" s="212"/>
      <c r="C45" s="83" t="s">
        <v>208</v>
      </c>
      <c r="D45" s="216"/>
      <c r="E45" s="211"/>
      <c r="F45" s="212"/>
      <c r="G45" s="212"/>
      <c r="H45" s="212"/>
      <c r="I45" s="213"/>
      <c r="J45" s="17" t="s">
        <v>10</v>
      </c>
      <c r="K45" s="18" t="s">
        <v>39</v>
      </c>
      <c r="L45" s="19" t="s">
        <v>44</v>
      </c>
      <c r="M45" s="21" t="s">
        <v>78</v>
      </c>
      <c r="N45" s="89" t="s">
        <v>193</v>
      </c>
      <c r="O45" s="47">
        <v>1</v>
      </c>
      <c r="P45" s="47">
        <v>5</v>
      </c>
      <c r="Q45" s="47">
        <v>1</v>
      </c>
      <c r="R45" s="47">
        <v>1</v>
      </c>
      <c r="S45" s="47">
        <v>1</v>
      </c>
      <c r="T45" s="47">
        <v>10</v>
      </c>
      <c r="U45" s="47">
        <f t="shared" si="0"/>
        <v>50</v>
      </c>
      <c r="V45" s="47" t="str">
        <f t="shared" si="1"/>
        <v>BAJA</v>
      </c>
      <c r="W45" s="47" t="s">
        <v>52</v>
      </c>
      <c r="X45" s="47" t="str">
        <f t="shared" si="2"/>
        <v>No</v>
      </c>
      <c r="Y45" s="45"/>
      <c r="Z45" s="39"/>
    </row>
    <row r="46" spans="1:26" s="16" customFormat="1" ht="30" customHeight="1" x14ac:dyDescent="0.3">
      <c r="A46" s="214"/>
      <c r="B46" s="212"/>
      <c r="C46" s="83" t="s">
        <v>208</v>
      </c>
      <c r="D46" s="216"/>
      <c r="E46" s="211"/>
      <c r="F46" s="212"/>
      <c r="G46" s="212"/>
      <c r="H46" s="212"/>
      <c r="I46" s="213"/>
      <c r="J46" s="17" t="s">
        <v>10</v>
      </c>
      <c r="K46" s="18" t="s">
        <v>89</v>
      </c>
      <c r="L46" s="19" t="s">
        <v>44</v>
      </c>
      <c r="M46" s="21" t="s">
        <v>78</v>
      </c>
      <c r="N46" s="89" t="s">
        <v>193</v>
      </c>
      <c r="O46" s="47">
        <v>1</v>
      </c>
      <c r="P46" s="47">
        <v>5</v>
      </c>
      <c r="Q46" s="47">
        <v>10</v>
      </c>
      <c r="R46" s="47">
        <v>5</v>
      </c>
      <c r="S46" s="47">
        <v>5</v>
      </c>
      <c r="T46" s="47">
        <v>10</v>
      </c>
      <c r="U46" s="47">
        <f t="shared" si="0"/>
        <v>12500</v>
      </c>
      <c r="V46" s="47" t="str">
        <f t="shared" si="1"/>
        <v>BAJA</v>
      </c>
      <c r="W46" s="47" t="s">
        <v>52</v>
      </c>
      <c r="X46" s="47" t="str">
        <f t="shared" si="2"/>
        <v>No</v>
      </c>
      <c r="Y46" s="45"/>
      <c r="Z46" s="39"/>
    </row>
    <row r="47" spans="1:26" s="16" customFormat="1" ht="30" customHeight="1" x14ac:dyDescent="0.3">
      <c r="A47" s="214"/>
      <c r="B47" s="212"/>
      <c r="C47" s="83" t="s">
        <v>208</v>
      </c>
      <c r="D47" s="216"/>
      <c r="E47" s="211"/>
      <c r="F47" s="212"/>
      <c r="G47" s="212"/>
      <c r="H47" s="212"/>
      <c r="I47" s="213"/>
      <c r="J47" s="17" t="s">
        <v>10</v>
      </c>
      <c r="K47" s="18" t="s">
        <v>95</v>
      </c>
      <c r="L47" s="19" t="s">
        <v>44</v>
      </c>
      <c r="M47" s="21" t="s">
        <v>78</v>
      </c>
      <c r="N47" s="89" t="s">
        <v>193</v>
      </c>
      <c r="O47" s="47">
        <v>5</v>
      </c>
      <c r="P47" s="47">
        <v>5</v>
      </c>
      <c r="Q47" s="47">
        <v>10</v>
      </c>
      <c r="R47" s="47">
        <v>10</v>
      </c>
      <c r="S47" s="47">
        <v>10</v>
      </c>
      <c r="T47" s="47">
        <v>10</v>
      </c>
      <c r="U47" s="47">
        <f t="shared" ref="U47:U49" si="14">O47*P47*Q47*R47*S47*T47</f>
        <v>250000</v>
      </c>
      <c r="V47" s="47" t="str">
        <f t="shared" ref="V47:V49" si="15">IF(U47&lt;=25000,"BAJA",IF(U47&lt;=125000,"MODERADA",IF(U47&gt;125000,"ALTA","")))</f>
        <v>ALTA</v>
      </c>
      <c r="W47" s="47" t="s">
        <v>70</v>
      </c>
      <c r="X47" s="47" t="str">
        <f t="shared" ref="X47:X49" si="16">IFERROR(IF(W47="","",IF(W47="Significativo","Si",IF(W47="No significativo","No",""))),"")</f>
        <v>Si</v>
      </c>
      <c r="Y47" s="90" t="s">
        <v>228</v>
      </c>
      <c r="Z47" s="39"/>
    </row>
    <row r="48" spans="1:26" s="16" customFormat="1" ht="30" customHeight="1" x14ac:dyDescent="0.3">
      <c r="A48" s="214"/>
      <c r="B48" s="212"/>
      <c r="C48" s="83" t="s">
        <v>208</v>
      </c>
      <c r="D48" s="216"/>
      <c r="E48" s="211"/>
      <c r="F48" s="212"/>
      <c r="G48" s="212"/>
      <c r="H48" s="212"/>
      <c r="I48" s="213"/>
      <c r="J48" s="17" t="s">
        <v>11</v>
      </c>
      <c r="K48" s="18" t="s">
        <v>40</v>
      </c>
      <c r="L48" s="19" t="s">
        <v>44</v>
      </c>
      <c r="M48" s="21" t="s">
        <v>90</v>
      </c>
      <c r="N48" s="89" t="s">
        <v>200</v>
      </c>
      <c r="O48" s="47">
        <v>5</v>
      </c>
      <c r="P48" s="47">
        <v>5</v>
      </c>
      <c r="Q48" s="47">
        <v>5</v>
      </c>
      <c r="R48" s="47">
        <v>5</v>
      </c>
      <c r="S48" s="47">
        <v>5</v>
      </c>
      <c r="T48" s="47">
        <v>10</v>
      </c>
      <c r="U48" s="47">
        <f t="shared" si="14"/>
        <v>31250</v>
      </c>
      <c r="V48" s="47" t="str">
        <f t="shared" si="15"/>
        <v>MODERADA</v>
      </c>
      <c r="W48" s="47" t="s">
        <v>52</v>
      </c>
      <c r="X48" s="47" t="str">
        <f t="shared" si="16"/>
        <v>No</v>
      </c>
      <c r="Y48" s="45"/>
      <c r="Z48" s="39"/>
    </row>
    <row r="49" spans="1:26" s="16" customFormat="1" ht="30" customHeight="1" x14ac:dyDescent="0.3">
      <c r="A49" s="214"/>
      <c r="B49" s="212"/>
      <c r="C49" s="83" t="s">
        <v>208</v>
      </c>
      <c r="D49" s="216"/>
      <c r="E49" s="211"/>
      <c r="F49" s="212"/>
      <c r="G49" s="212"/>
      <c r="H49" s="212"/>
      <c r="I49" s="213"/>
      <c r="J49" s="17" t="s">
        <v>12</v>
      </c>
      <c r="K49" s="18" t="s">
        <v>41</v>
      </c>
      <c r="L49" s="19" t="s">
        <v>62</v>
      </c>
      <c r="M49" s="21" t="s">
        <v>96</v>
      </c>
      <c r="N49" s="89" t="s">
        <v>194</v>
      </c>
      <c r="O49" s="47">
        <v>1</v>
      </c>
      <c r="P49" s="47">
        <v>5</v>
      </c>
      <c r="Q49" s="47">
        <v>10</v>
      </c>
      <c r="R49" s="47">
        <v>10</v>
      </c>
      <c r="S49" s="47">
        <v>10</v>
      </c>
      <c r="T49" s="47">
        <v>1</v>
      </c>
      <c r="U49" s="47">
        <f t="shared" si="14"/>
        <v>5000</v>
      </c>
      <c r="V49" s="47" t="str">
        <f t="shared" si="15"/>
        <v>BAJA</v>
      </c>
      <c r="W49" s="47" t="s">
        <v>52</v>
      </c>
      <c r="X49" s="47" t="str">
        <f t="shared" si="16"/>
        <v>No</v>
      </c>
      <c r="Y49" s="45"/>
      <c r="Z49" s="39"/>
    </row>
    <row r="50" spans="1:26" s="16" customFormat="1" ht="30" customHeight="1" x14ac:dyDescent="0.3">
      <c r="A50" s="214"/>
      <c r="B50" s="212"/>
      <c r="C50" s="83" t="s">
        <v>208</v>
      </c>
      <c r="D50" s="217"/>
      <c r="E50" s="211"/>
      <c r="F50" s="212"/>
      <c r="G50" s="212"/>
      <c r="H50" s="212"/>
      <c r="I50" s="213"/>
      <c r="J50" s="17" t="s">
        <v>14</v>
      </c>
      <c r="K50" s="18" t="s">
        <v>43</v>
      </c>
      <c r="L50" s="19" t="s">
        <v>44</v>
      </c>
      <c r="M50" s="21" t="s">
        <v>102</v>
      </c>
      <c r="N50" s="89" t="s">
        <v>193</v>
      </c>
      <c r="O50" s="47">
        <v>10</v>
      </c>
      <c r="P50" s="47">
        <v>5</v>
      </c>
      <c r="Q50" s="47">
        <v>10</v>
      </c>
      <c r="R50" s="47">
        <v>5</v>
      </c>
      <c r="S50" s="47">
        <v>10</v>
      </c>
      <c r="T50" s="47">
        <v>10</v>
      </c>
      <c r="U50" s="47">
        <f t="shared" si="0"/>
        <v>250000</v>
      </c>
      <c r="V50" s="47" t="str">
        <f t="shared" si="1"/>
        <v>ALTA</v>
      </c>
      <c r="W50" s="47" t="s">
        <v>70</v>
      </c>
      <c r="X50" s="47" t="str">
        <f t="shared" si="2"/>
        <v>Si</v>
      </c>
      <c r="Y50" s="90" t="s">
        <v>223</v>
      </c>
      <c r="Z50" s="39"/>
    </row>
    <row r="51" spans="1:26" s="16" customFormat="1" ht="30" customHeight="1" x14ac:dyDescent="0.3">
      <c r="A51" s="214" t="s">
        <v>206</v>
      </c>
      <c r="B51" s="212" t="s">
        <v>211</v>
      </c>
      <c r="C51" s="83" t="s">
        <v>91</v>
      </c>
      <c r="D51" s="211" t="s">
        <v>212</v>
      </c>
      <c r="E51" s="211" t="s">
        <v>213</v>
      </c>
      <c r="F51" s="212" t="s">
        <v>2</v>
      </c>
      <c r="G51" s="212" t="s">
        <v>55</v>
      </c>
      <c r="H51" s="212" t="s">
        <v>33</v>
      </c>
      <c r="I51" s="213" t="s">
        <v>192</v>
      </c>
      <c r="J51" s="17" t="s">
        <v>5</v>
      </c>
      <c r="K51" s="18" t="s">
        <v>34</v>
      </c>
      <c r="L51" s="19" t="s">
        <v>44</v>
      </c>
      <c r="M51" s="21" t="s">
        <v>45</v>
      </c>
      <c r="N51" s="89" t="s">
        <v>193</v>
      </c>
      <c r="O51" s="47">
        <v>10</v>
      </c>
      <c r="P51" s="47">
        <v>10</v>
      </c>
      <c r="Q51" s="47">
        <v>5</v>
      </c>
      <c r="R51" s="47">
        <v>5</v>
      </c>
      <c r="S51" s="47">
        <v>5</v>
      </c>
      <c r="T51" s="47">
        <v>10</v>
      </c>
      <c r="U51" s="47">
        <f t="shared" si="0"/>
        <v>125000</v>
      </c>
      <c r="V51" s="47" t="str">
        <f t="shared" si="1"/>
        <v>MODERADA</v>
      </c>
      <c r="W51" s="47" t="s">
        <v>52</v>
      </c>
      <c r="X51" s="47" t="str">
        <f t="shared" si="2"/>
        <v>No</v>
      </c>
      <c r="Y51" s="45"/>
      <c r="Z51" s="39"/>
    </row>
    <row r="52" spans="1:26" s="16" customFormat="1" ht="30" customHeight="1" x14ac:dyDescent="0.3">
      <c r="A52" s="214"/>
      <c r="B52" s="212"/>
      <c r="C52" s="83" t="s">
        <v>91</v>
      </c>
      <c r="D52" s="211"/>
      <c r="E52" s="211"/>
      <c r="F52" s="212"/>
      <c r="G52" s="212"/>
      <c r="H52" s="212"/>
      <c r="I52" s="213"/>
      <c r="J52" s="17" t="s">
        <v>5</v>
      </c>
      <c r="K52" s="18" t="s">
        <v>58</v>
      </c>
      <c r="L52" s="19" t="s">
        <v>44</v>
      </c>
      <c r="M52" s="21" t="s">
        <v>45</v>
      </c>
      <c r="N52" s="89" t="s">
        <v>193</v>
      </c>
      <c r="O52" s="47">
        <v>10</v>
      </c>
      <c r="P52" s="47">
        <v>10</v>
      </c>
      <c r="Q52" s="47">
        <v>5</v>
      </c>
      <c r="R52" s="47">
        <v>5</v>
      </c>
      <c r="S52" s="47">
        <v>5</v>
      </c>
      <c r="T52" s="47">
        <v>10</v>
      </c>
      <c r="U52" s="47">
        <f t="shared" si="0"/>
        <v>125000</v>
      </c>
      <c r="V52" s="47" t="str">
        <f t="shared" si="1"/>
        <v>MODERADA</v>
      </c>
      <c r="W52" s="47" t="s">
        <v>52</v>
      </c>
      <c r="X52" s="47" t="str">
        <f t="shared" si="2"/>
        <v>No</v>
      </c>
      <c r="Y52" s="45"/>
      <c r="Z52" s="20"/>
    </row>
    <row r="53" spans="1:26" s="16" customFormat="1" ht="30" customHeight="1" x14ac:dyDescent="0.3">
      <c r="A53" s="214"/>
      <c r="B53" s="212"/>
      <c r="C53" s="83" t="s">
        <v>91</v>
      </c>
      <c r="D53" s="211"/>
      <c r="E53" s="211"/>
      <c r="F53" s="212"/>
      <c r="G53" s="212"/>
      <c r="H53" s="212"/>
      <c r="I53" s="213"/>
      <c r="J53" s="17" t="s">
        <v>7</v>
      </c>
      <c r="K53" s="18" t="s">
        <v>36</v>
      </c>
      <c r="L53" s="19" t="s">
        <v>44</v>
      </c>
      <c r="M53" s="21" t="s">
        <v>63</v>
      </c>
      <c r="N53" s="89" t="s">
        <v>193</v>
      </c>
      <c r="O53" s="47">
        <v>5</v>
      </c>
      <c r="P53" s="47">
        <v>10</v>
      </c>
      <c r="Q53" s="47">
        <v>5</v>
      </c>
      <c r="R53" s="47">
        <v>10</v>
      </c>
      <c r="S53" s="47">
        <v>5</v>
      </c>
      <c r="T53" s="47">
        <v>10</v>
      </c>
      <c r="U53" s="47">
        <f t="shared" si="0"/>
        <v>125000</v>
      </c>
      <c r="V53" s="47" t="str">
        <f t="shared" si="1"/>
        <v>MODERADA</v>
      </c>
      <c r="W53" s="47" t="s">
        <v>52</v>
      </c>
      <c r="X53" s="47" t="str">
        <f t="shared" si="2"/>
        <v>No</v>
      </c>
      <c r="Y53" s="90"/>
      <c r="Z53" s="20"/>
    </row>
    <row r="54" spans="1:26" s="16" customFormat="1" ht="30" customHeight="1" x14ac:dyDescent="0.3">
      <c r="A54" s="214"/>
      <c r="B54" s="212"/>
      <c r="C54" s="83" t="s">
        <v>91</v>
      </c>
      <c r="D54" s="211"/>
      <c r="E54" s="211"/>
      <c r="F54" s="212"/>
      <c r="G54" s="212"/>
      <c r="H54" s="212"/>
      <c r="I54" s="213"/>
      <c r="J54" s="17" t="s">
        <v>9</v>
      </c>
      <c r="K54" s="18" t="s">
        <v>38</v>
      </c>
      <c r="L54" s="19" t="s">
        <v>44</v>
      </c>
      <c r="M54" s="21" t="s">
        <v>78</v>
      </c>
      <c r="N54" s="89" t="s">
        <v>193</v>
      </c>
      <c r="O54" s="47">
        <v>1</v>
      </c>
      <c r="P54" s="47">
        <v>10</v>
      </c>
      <c r="Q54" s="47">
        <v>5</v>
      </c>
      <c r="R54" s="47">
        <v>10</v>
      </c>
      <c r="S54" s="47">
        <v>10</v>
      </c>
      <c r="T54" s="47">
        <v>10</v>
      </c>
      <c r="U54" s="47">
        <f t="shared" si="0"/>
        <v>50000</v>
      </c>
      <c r="V54" s="47" t="str">
        <f t="shared" si="1"/>
        <v>MODERADA</v>
      </c>
      <c r="W54" s="47" t="s">
        <v>52</v>
      </c>
      <c r="X54" s="47" t="str">
        <f t="shared" si="2"/>
        <v>No</v>
      </c>
      <c r="Y54" s="45"/>
      <c r="Z54" s="20"/>
    </row>
    <row r="55" spans="1:26" s="16" customFormat="1" ht="30" customHeight="1" x14ac:dyDescent="0.3">
      <c r="A55" s="214"/>
      <c r="B55" s="212"/>
      <c r="C55" s="83" t="s">
        <v>91</v>
      </c>
      <c r="D55" s="211"/>
      <c r="E55" s="211"/>
      <c r="F55" s="212"/>
      <c r="G55" s="212"/>
      <c r="H55" s="212"/>
      <c r="I55" s="213"/>
      <c r="J55" s="17" t="s">
        <v>10</v>
      </c>
      <c r="K55" s="18" t="s">
        <v>39</v>
      </c>
      <c r="L55" s="19" t="s">
        <v>44</v>
      </c>
      <c r="M55" s="21" t="s">
        <v>78</v>
      </c>
      <c r="N55" s="89" t="s">
        <v>193</v>
      </c>
      <c r="O55" s="47">
        <v>5</v>
      </c>
      <c r="P55" s="47">
        <v>1</v>
      </c>
      <c r="Q55" s="47">
        <v>1</v>
      </c>
      <c r="R55" s="47">
        <v>1</v>
      </c>
      <c r="S55" s="47">
        <v>1</v>
      </c>
      <c r="T55" s="47">
        <v>10</v>
      </c>
      <c r="U55" s="47">
        <f t="shared" si="0"/>
        <v>50</v>
      </c>
      <c r="V55" s="47" t="str">
        <f t="shared" si="1"/>
        <v>BAJA</v>
      </c>
      <c r="W55" s="47" t="s">
        <v>52</v>
      </c>
      <c r="X55" s="47" t="str">
        <f t="shared" si="2"/>
        <v>No</v>
      </c>
      <c r="Y55" s="45"/>
      <c r="Z55" s="20"/>
    </row>
    <row r="56" spans="1:26" s="16" customFormat="1" ht="30" customHeight="1" x14ac:dyDescent="0.3">
      <c r="A56" s="214"/>
      <c r="B56" s="212"/>
      <c r="C56" s="83" t="s">
        <v>91</v>
      </c>
      <c r="D56" s="211"/>
      <c r="E56" s="211"/>
      <c r="F56" s="212"/>
      <c r="G56" s="212"/>
      <c r="H56" s="212"/>
      <c r="I56" s="213"/>
      <c r="J56" s="17" t="s">
        <v>10</v>
      </c>
      <c r="K56" s="18" t="s">
        <v>89</v>
      </c>
      <c r="L56" s="19" t="s">
        <v>44</v>
      </c>
      <c r="M56" s="21" t="s">
        <v>78</v>
      </c>
      <c r="N56" s="89" t="s">
        <v>193</v>
      </c>
      <c r="O56" s="47">
        <v>10</v>
      </c>
      <c r="P56" s="47">
        <v>1</v>
      </c>
      <c r="Q56" s="47">
        <v>10</v>
      </c>
      <c r="R56" s="47">
        <v>5</v>
      </c>
      <c r="S56" s="47">
        <v>5</v>
      </c>
      <c r="T56" s="47">
        <v>10</v>
      </c>
      <c r="U56" s="47">
        <f t="shared" ref="U56:U57" si="17">O56*P56*Q56*R56*S56*T56</f>
        <v>25000</v>
      </c>
      <c r="V56" s="47" t="str">
        <f t="shared" ref="V56:V57" si="18">IF(U56&lt;=25000,"BAJA",IF(U56&lt;=125000,"MODERADA",IF(U56&gt;125000,"ALTA","")))</f>
        <v>BAJA</v>
      </c>
      <c r="W56" s="47" t="s">
        <v>52</v>
      </c>
      <c r="X56" s="47" t="str">
        <f t="shared" ref="X56:X57" si="19">IFERROR(IF(W56="","",IF(W56="Significativo","Si",IF(W56="No significativo","No",""))),"")</f>
        <v>No</v>
      </c>
      <c r="Y56" s="45"/>
      <c r="Z56" s="20"/>
    </row>
    <row r="57" spans="1:26" s="16" customFormat="1" ht="30" customHeight="1" x14ac:dyDescent="0.3">
      <c r="A57" s="214"/>
      <c r="B57" s="212"/>
      <c r="C57" s="83" t="s">
        <v>91</v>
      </c>
      <c r="D57" s="211"/>
      <c r="E57" s="211"/>
      <c r="F57" s="212"/>
      <c r="G57" s="212"/>
      <c r="H57" s="212"/>
      <c r="I57" s="213"/>
      <c r="J57" s="17" t="s">
        <v>10</v>
      </c>
      <c r="K57" s="18" t="s">
        <v>95</v>
      </c>
      <c r="L57" s="19" t="s">
        <v>44</v>
      </c>
      <c r="M57" s="21" t="s">
        <v>78</v>
      </c>
      <c r="N57" s="89" t="s">
        <v>193</v>
      </c>
      <c r="O57" s="47">
        <v>5</v>
      </c>
      <c r="P57" s="47">
        <v>5</v>
      </c>
      <c r="Q57" s="47">
        <v>10</v>
      </c>
      <c r="R57" s="47">
        <v>10</v>
      </c>
      <c r="S57" s="47">
        <v>5</v>
      </c>
      <c r="T57" s="47">
        <v>10</v>
      </c>
      <c r="U57" s="47">
        <f t="shared" si="17"/>
        <v>125000</v>
      </c>
      <c r="V57" s="47" t="str">
        <f t="shared" si="18"/>
        <v>MODERADA</v>
      </c>
      <c r="W57" s="47" t="s">
        <v>52</v>
      </c>
      <c r="X57" s="47" t="str">
        <f t="shared" si="19"/>
        <v>No</v>
      </c>
      <c r="Y57" s="90"/>
      <c r="Z57" s="20"/>
    </row>
    <row r="58" spans="1:26" s="16" customFormat="1" ht="30" customHeight="1" x14ac:dyDescent="0.3">
      <c r="A58" s="214"/>
      <c r="B58" s="212"/>
      <c r="C58" s="83" t="s">
        <v>91</v>
      </c>
      <c r="D58" s="211"/>
      <c r="E58" s="211"/>
      <c r="F58" s="212"/>
      <c r="G58" s="212"/>
      <c r="H58" s="212"/>
      <c r="I58" s="213"/>
      <c r="J58" s="17" t="s">
        <v>12</v>
      </c>
      <c r="K58" s="18" t="s">
        <v>41</v>
      </c>
      <c r="L58" s="19" t="s">
        <v>62</v>
      </c>
      <c r="M58" s="21" t="s">
        <v>96</v>
      </c>
      <c r="N58" s="89" t="s">
        <v>194</v>
      </c>
      <c r="O58" s="47">
        <v>10</v>
      </c>
      <c r="P58" s="47">
        <v>1</v>
      </c>
      <c r="Q58" s="47">
        <v>10</v>
      </c>
      <c r="R58" s="47">
        <v>1</v>
      </c>
      <c r="S58" s="47">
        <v>10</v>
      </c>
      <c r="T58" s="47">
        <v>1</v>
      </c>
      <c r="U58" s="47">
        <f t="shared" si="0"/>
        <v>1000</v>
      </c>
      <c r="V58" s="47" t="str">
        <f t="shared" si="1"/>
        <v>BAJA</v>
      </c>
      <c r="W58" s="47" t="s">
        <v>52</v>
      </c>
      <c r="X58" s="47" t="str">
        <f t="shared" si="2"/>
        <v>No</v>
      </c>
      <c r="Y58" s="45"/>
      <c r="Z58" s="20"/>
    </row>
    <row r="59" spans="1:26" x14ac:dyDescent="0.3">
      <c r="J59" s="24"/>
      <c r="K59" s="16"/>
    </row>
    <row r="60" spans="1:26" x14ac:dyDescent="0.3">
      <c r="J60" s="24"/>
      <c r="K60" s="16"/>
    </row>
    <row r="61" spans="1:26" x14ac:dyDescent="0.3">
      <c r="J61" s="24"/>
      <c r="K61" s="16"/>
    </row>
    <row r="62" spans="1:26" x14ac:dyDescent="0.3">
      <c r="J62" s="24"/>
      <c r="K62" s="16"/>
    </row>
    <row r="63" spans="1:26" x14ac:dyDescent="0.3">
      <c r="J63" s="24"/>
      <c r="K63" s="16"/>
    </row>
    <row r="64" spans="1:26" x14ac:dyDescent="0.3">
      <c r="J64" s="24"/>
      <c r="K64" s="16"/>
    </row>
    <row r="65" spans="10:11" x14ac:dyDescent="0.3">
      <c r="J65" s="24"/>
      <c r="K65" s="16"/>
    </row>
    <row r="66" spans="10:11" x14ac:dyDescent="0.3">
      <c r="J66" s="24"/>
      <c r="K66" s="16"/>
    </row>
    <row r="67" spans="10:11" x14ac:dyDescent="0.3">
      <c r="J67" s="24"/>
      <c r="K67" s="16"/>
    </row>
    <row r="68" spans="10:11" x14ac:dyDescent="0.3">
      <c r="J68" s="24"/>
      <c r="K68" s="16"/>
    </row>
    <row r="69" spans="10:11" x14ac:dyDescent="0.3">
      <c r="J69" s="24"/>
      <c r="K69" s="16"/>
    </row>
    <row r="70" spans="10:11" x14ac:dyDescent="0.3">
      <c r="J70" s="24"/>
      <c r="K70" s="16"/>
    </row>
    <row r="71" spans="10:11" x14ac:dyDescent="0.3">
      <c r="J71" s="24"/>
      <c r="K71" s="16"/>
    </row>
    <row r="72" spans="10:11" x14ac:dyDescent="0.3">
      <c r="J72" s="24"/>
      <c r="K72" s="16"/>
    </row>
    <row r="73" spans="10:11" x14ac:dyDescent="0.3">
      <c r="J73" s="24"/>
      <c r="K73" s="16"/>
    </row>
    <row r="74" spans="10:11" x14ac:dyDescent="0.3">
      <c r="J74" s="24"/>
      <c r="K74" s="16"/>
    </row>
    <row r="75" spans="10:11" x14ac:dyDescent="0.3">
      <c r="J75" s="24"/>
      <c r="K75" s="16"/>
    </row>
    <row r="76" spans="10:11" x14ac:dyDescent="0.3">
      <c r="J76" s="24"/>
      <c r="K76" s="16"/>
    </row>
    <row r="77" spans="10:11" x14ac:dyDescent="0.3">
      <c r="J77" s="24"/>
      <c r="K77" s="16"/>
    </row>
    <row r="78" spans="10:11" x14ac:dyDescent="0.3">
      <c r="J78" s="24"/>
      <c r="K78" s="16"/>
    </row>
    <row r="79" spans="10:11" x14ac:dyDescent="0.3">
      <c r="J79" s="24"/>
      <c r="K79" s="16"/>
    </row>
    <row r="80" spans="10:11" x14ac:dyDescent="0.3">
      <c r="J80" s="24"/>
      <c r="K80" s="16"/>
    </row>
    <row r="81" spans="10:11" x14ac:dyDescent="0.3">
      <c r="J81" s="24"/>
      <c r="K81" s="16"/>
    </row>
    <row r="82" spans="10:11" x14ac:dyDescent="0.3">
      <c r="J82" s="24"/>
      <c r="K82" s="16"/>
    </row>
    <row r="83" spans="10:11" x14ac:dyDescent="0.3">
      <c r="J83" s="24"/>
      <c r="K83" s="16"/>
    </row>
    <row r="84" spans="10:11" x14ac:dyDescent="0.3">
      <c r="J84" s="24"/>
      <c r="K84" s="16"/>
    </row>
    <row r="85" spans="10:11" x14ac:dyDescent="0.3">
      <c r="J85" s="24"/>
      <c r="K85" s="16"/>
    </row>
    <row r="86" spans="10:11" x14ac:dyDescent="0.3">
      <c r="J86" s="24"/>
      <c r="K86" s="16"/>
    </row>
    <row r="87" spans="10:11" x14ac:dyDescent="0.3">
      <c r="J87" s="24"/>
      <c r="K87" s="16"/>
    </row>
    <row r="88" spans="10:11" x14ac:dyDescent="0.3">
      <c r="J88" s="24"/>
      <c r="K88" s="16"/>
    </row>
    <row r="89" spans="10:11" x14ac:dyDescent="0.3">
      <c r="J89" s="24"/>
      <c r="K89" s="16"/>
    </row>
    <row r="90" spans="10:11" x14ac:dyDescent="0.3">
      <c r="J90" s="24"/>
      <c r="K90" s="16"/>
    </row>
    <row r="91" spans="10:11" x14ac:dyDescent="0.3">
      <c r="J91" s="24"/>
      <c r="K91" s="16"/>
    </row>
    <row r="92" spans="10:11" x14ac:dyDescent="0.3">
      <c r="J92" s="24"/>
      <c r="K92" s="16"/>
    </row>
    <row r="93" spans="10:11" x14ac:dyDescent="0.3">
      <c r="J93" s="24"/>
      <c r="K93" s="16"/>
    </row>
    <row r="94" spans="10:11" x14ac:dyDescent="0.3">
      <c r="J94" s="24"/>
      <c r="K94" s="16"/>
    </row>
    <row r="95" spans="10:11" x14ac:dyDescent="0.3">
      <c r="J95" s="24"/>
      <c r="K95" s="16"/>
    </row>
    <row r="96" spans="10:11" x14ac:dyDescent="0.3">
      <c r="J96" s="24"/>
      <c r="K96" s="16"/>
    </row>
    <row r="97" spans="10:11" x14ac:dyDescent="0.3">
      <c r="J97" s="24"/>
      <c r="K97" s="16"/>
    </row>
    <row r="98" spans="10:11" x14ac:dyDescent="0.3">
      <c r="J98" s="24"/>
      <c r="K98" s="16"/>
    </row>
    <row r="99" spans="10:11" x14ac:dyDescent="0.3">
      <c r="J99" s="24"/>
      <c r="K99" s="16"/>
    </row>
    <row r="100" spans="10:11" x14ac:dyDescent="0.3">
      <c r="J100" s="24"/>
      <c r="K100" s="16"/>
    </row>
    <row r="101" spans="10:11" x14ac:dyDescent="0.3">
      <c r="J101" s="24"/>
      <c r="K101" s="16"/>
    </row>
    <row r="102" spans="10:11" x14ac:dyDescent="0.3">
      <c r="J102" s="24"/>
      <c r="K102" s="16"/>
    </row>
    <row r="103" spans="10:11" x14ac:dyDescent="0.3">
      <c r="J103" s="24"/>
      <c r="K103" s="16"/>
    </row>
    <row r="104" spans="10:11" x14ac:dyDescent="0.3">
      <c r="J104" s="24"/>
      <c r="K104" s="16"/>
    </row>
  </sheetData>
  <sheetProtection formatCells="0" formatColumns="0" formatRows="0" insertColumns="0" insertRows="0"/>
  <protectedRanges>
    <protectedRange algorithmName="SHA-512" hashValue="09jzJxAH+giazvQZmJXE//0PbwPk2MA19AcMNldQXcPcMJS1oCImliZCAhf2M6cySJZVX9tGxdCyjL9WdlsgIQ==" saltValue="sqwP5QeRd1XHfZLWWsfXpQ==" spinCount="100000" sqref="Y12:Y26 O12:X38 O39:Y58 O7:Y11 Y28:Y38" name="VALORACION"/>
  </protectedRanges>
  <autoFilter ref="A1:Z58" xr:uid="{00000000-0001-0000-0300-00000000000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2" showButton="0"/>
    <filterColumn colId="23" showButton="0"/>
    <filterColumn colId="24" showButton="0"/>
  </autoFilter>
  <mergeCells count="54">
    <mergeCell ref="E15:E26"/>
    <mergeCell ref="F15:F26"/>
    <mergeCell ref="H7:H14"/>
    <mergeCell ref="I7:I14"/>
    <mergeCell ref="A15:A26"/>
    <mergeCell ref="G15:G26"/>
    <mergeCell ref="H15:H26"/>
    <mergeCell ref="I15:I26"/>
    <mergeCell ref="F7:F14"/>
    <mergeCell ref="G7:G14"/>
    <mergeCell ref="E7:E14"/>
    <mergeCell ref="D27:D42"/>
    <mergeCell ref="B27:B42"/>
    <mergeCell ref="A27:A42"/>
    <mergeCell ref="B7:B14"/>
    <mergeCell ref="A7:A14"/>
    <mergeCell ref="D15:D26"/>
    <mergeCell ref="B15:B26"/>
    <mergeCell ref="D7:D14"/>
    <mergeCell ref="A43:A50"/>
    <mergeCell ref="B43:B50"/>
    <mergeCell ref="D43:D50"/>
    <mergeCell ref="D51:D58"/>
    <mergeCell ref="B51:B58"/>
    <mergeCell ref="A51:A58"/>
    <mergeCell ref="E51:E58"/>
    <mergeCell ref="F51:F58"/>
    <mergeCell ref="G51:G58"/>
    <mergeCell ref="H51:H58"/>
    <mergeCell ref="I51:I58"/>
    <mergeCell ref="E43:E50"/>
    <mergeCell ref="F43:F50"/>
    <mergeCell ref="G43:G50"/>
    <mergeCell ref="H43:H50"/>
    <mergeCell ref="I43:I50"/>
    <mergeCell ref="E27:E42"/>
    <mergeCell ref="F27:F42"/>
    <mergeCell ref="G27:G42"/>
    <mergeCell ref="H27:H42"/>
    <mergeCell ref="I27:I42"/>
    <mergeCell ref="A1:A3"/>
    <mergeCell ref="X4:Z5"/>
    <mergeCell ref="U6:V6"/>
    <mergeCell ref="B1:V1"/>
    <mergeCell ref="B2:V2"/>
    <mergeCell ref="B3:V3"/>
    <mergeCell ref="N4:N6"/>
    <mergeCell ref="O4:V5"/>
    <mergeCell ref="J4:M5"/>
    <mergeCell ref="B4:I5"/>
    <mergeCell ref="W4:W6"/>
    <mergeCell ref="W1:Z1"/>
    <mergeCell ref="W2:Z2"/>
    <mergeCell ref="W3:Z3"/>
  </mergeCells>
  <phoneticPr fontId="17" type="noConversion"/>
  <conditionalFormatting sqref="L6">
    <cfRule type="containsText" dxfId="43" priority="18" operator="containsText" text="Positivo">
      <formula>NOT(ISERROR(SEARCH("Positivo",L6)))</formula>
    </cfRule>
  </conditionalFormatting>
  <conditionalFormatting sqref="L6:L1048576">
    <cfRule type="containsText" dxfId="42" priority="15" operator="containsText" text="Positivo">
      <formula>NOT(ISERROR(SEARCH("Positivo",L6)))</formula>
    </cfRule>
    <cfRule type="containsText" dxfId="41" priority="16" operator="containsText" text="Negativo">
      <formula>NOT(ISERROR(SEARCH("Negativo",L6)))</formula>
    </cfRule>
  </conditionalFormatting>
  <conditionalFormatting sqref="O4">
    <cfRule type="containsText" dxfId="40" priority="3" operator="containsText" text="Potencialmente No Tolerable">
      <formula>NOT(ISERROR(SEARCH("Potencialmente No Tolerable",O4)))</formula>
    </cfRule>
    <cfRule type="containsText" dxfId="39" priority="4" operator="containsText" text="No Tolerable">
      <formula>NOT(ISERROR(SEARCH("No Tolerable",O4)))</formula>
    </cfRule>
    <cfRule type="containsText" dxfId="38" priority="5" operator="containsText" text="Tolerable">
      <formula>NOT(ISERROR(SEARCH("Tolerable",O4)))</formula>
    </cfRule>
  </conditionalFormatting>
  <conditionalFormatting sqref="V7:V58">
    <cfRule type="containsText" dxfId="37" priority="9" operator="containsText" text="Alta">
      <formula>NOT(ISERROR(SEARCH("Alta",V7)))</formula>
    </cfRule>
    <cfRule type="containsText" dxfId="36" priority="10" operator="containsText" text="Moderada">
      <formula>NOT(ISERROR(SEARCH("Moderada",V7)))</formula>
    </cfRule>
    <cfRule type="containsText" dxfId="35" priority="11" operator="containsText" text="Baja">
      <formula>NOT(ISERROR(SEARCH("Baja",V7)))</formula>
    </cfRule>
  </conditionalFormatting>
  <conditionalFormatting sqref="W7:W58">
    <cfRule type="containsText" dxfId="34" priority="1" operator="containsText" text="No Significativo">
      <formula>NOT(ISERROR(SEARCH("No Significativo",W7)))</formula>
    </cfRule>
    <cfRule type="containsText" dxfId="33" priority="2" operator="containsText" text="Significativo">
      <formula>NOT(ISERROR(SEARCH("Significativo",W7)))</formula>
    </cfRule>
  </conditionalFormatting>
  <conditionalFormatting sqref="W4:X4 W59:W1048576">
    <cfRule type="containsText" dxfId="32" priority="12" operator="containsText" text="Potencialmente No Tolerable">
      <formula>NOT(ISERROR(SEARCH("Potencialmente No Tolerable",W4)))</formula>
    </cfRule>
    <cfRule type="containsText" dxfId="31" priority="13" operator="containsText" text="No Tolerable">
      <formula>NOT(ISERROR(SEARCH("No Tolerable",W4)))</formula>
    </cfRule>
    <cfRule type="containsText" dxfId="30" priority="14" operator="containsText" text="Tolerable">
      <formula>NOT(ISERROR(SEARCH("Tolerable",W4)))</formula>
    </cfRule>
  </conditionalFormatting>
  <dataValidations count="2">
    <dataValidation type="list" allowBlank="1" showInputMessage="1" showErrorMessage="1" sqref="G59:G65545" xr:uid="{00000000-0002-0000-0300-000000000000}">
      <formula1>INDIRECT(G59)</formula1>
    </dataValidation>
    <dataValidation type="list" allowBlank="1" showInputMessage="1" showErrorMessage="1" sqref="G7:G58 K7:K69" xr:uid="{00000000-0002-0000-0300-000001000000}">
      <formula1>INDIRECT(F7)</formula1>
    </dataValidation>
  </dataValidations>
  <pageMargins left="0.7" right="0.7" top="0.75" bottom="0.75" header="0.3" footer="0.3"/>
  <pageSetup paperSize="9" scale="19" orientation="portrait" r:id="rId1"/>
  <colBreaks count="1" manualBreakCount="1">
    <brk id="20" max="48" man="1"/>
  </colBreaks>
  <drawing r:id="rId2"/>
  <legacyDrawing r:id="rId3"/>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300-000004000000}">
          <x14:formula1>
            <xm:f>LISTAS!$P$2:$P$3</xm:f>
          </x14:formula1>
          <xm:sqref>L7:L58</xm:sqref>
        </x14:dataValidation>
        <x14:dataValidation type="list" allowBlank="1" showInputMessage="1" showErrorMessage="1" xr:uid="{00000000-0002-0000-0300-000005000000}">
          <x14:formula1>
            <xm:f>LISTAS!$Q$2:$Q$9</xm:f>
          </x14:formula1>
          <xm:sqref>M7:M58</xm:sqref>
        </x14:dataValidation>
        <x14:dataValidation type="list" allowBlank="1" showInputMessage="1" showErrorMessage="1" xr:uid="{00000000-0002-0000-0300-000008000000}">
          <x14:formula1>
            <xm:f>LISTAS!$F$1:$O$1</xm:f>
          </x14:formula1>
          <xm:sqref>J7:J58</xm:sqref>
        </x14:dataValidation>
        <x14:dataValidation type="list" allowBlank="1" showInputMessage="1" showErrorMessage="1" xr:uid="{4F3A18EC-BDE8-4406-8ADD-52EE843C696F}">
          <x14:formula1>
            <xm:f>LISTAS!$U$2:$U$4</xm:f>
          </x14:formula1>
          <xm:sqref>P7:P58</xm:sqref>
        </x14:dataValidation>
        <x14:dataValidation type="list" allowBlank="1" showInputMessage="1" showErrorMessage="1" xr:uid="{B64032CC-D182-47CD-8570-D5EEC9091788}">
          <x14:formula1>
            <xm:f>LISTAS!$W$2:$W$4</xm:f>
          </x14:formula1>
          <xm:sqref>Q7:Q58</xm:sqref>
        </x14:dataValidation>
        <x14:dataValidation type="list" allowBlank="1" showInputMessage="1" showErrorMessage="1" xr:uid="{A524C336-0849-458F-AF02-FB1FA0EAD97E}">
          <x14:formula1>
            <xm:f>LISTAS!$Y$2:$Y$4</xm:f>
          </x14:formula1>
          <xm:sqref>R7:R58</xm:sqref>
        </x14:dataValidation>
        <x14:dataValidation type="list" allowBlank="1" showInputMessage="1" showErrorMessage="1" xr:uid="{5D509E24-FC1E-4F4B-96F4-51F473EFD44D}">
          <x14:formula1>
            <xm:f>LISTAS!$AA$2:$AA$4</xm:f>
          </x14:formula1>
          <xm:sqref>S7:S58</xm:sqref>
        </x14:dataValidation>
        <x14:dataValidation type="list" allowBlank="1" showInputMessage="1" showErrorMessage="1" xr:uid="{E4716777-52E0-4311-B1A2-5F459559F8E6}">
          <x14:formula1>
            <xm:f>LISTAS!$AC$2:$AC$3</xm:f>
          </x14:formula1>
          <xm:sqref>T7:T58</xm:sqref>
        </x14:dataValidation>
        <x14:dataValidation type="list" allowBlank="1" showInputMessage="1" showErrorMessage="1" xr:uid="{18A59DC9-354E-4ED2-B197-1AE32A9AC7C4}">
          <x14:formula1>
            <xm:f>LISTAS!$S$2:$S$4</xm:f>
          </x14:formula1>
          <xm:sqref>O7:O58</xm:sqref>
        </x14:dataValidation>
        <x14:dataValidation type="list" allowBlank="1" showInputMessage="1" showErrorMessage="1" xr:uid="{734C90AB-7027-48D8-A067-533D5CD95FBF}">
          <x14:formula1>
            <xm:f>LISTAS!$AD$2:$AD$4</xm:f>
          </x14:formula1>
          <xm:sqref>W7:W58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BFD040-FAED-486B-AA6B-E92503402092}">
  <dimension ref="A1:D19"/>
  <sheetViews>
    <sheetView workbookViewId="0"/>
  </sheetViews>
  <sheetFormatPr baseColWidth="10" defaultColWidth="11.5546875" defaultRowHeight="18" x14ac:dyDescent="0.3"/>
  <cols>
    <col min="1" max="1" width="46.5546875" style="11" bestFit="1" customWidth="1"/>
    <col min="2" max="2" width="25.88671875" style="11" bestFit="1" customWidth="1"/>
    <col min="3" max="3" width="13.33203125" style="12" bestFit="1" customWidth="1"/>
    <col min="4" max="16384" width="11.5546875" style="11"/>
  </cols>
  <sheetData>
    <row r="1" spans="1:4" ht="61.2" customHeight="1" x14ac:dyDescent="0.3">
      <c r="A1" s="224" t="s">
        <v>214</v>
      </c>
      <c r="B1" s="224"/>
      <c r="C1" s="224"/>
      <c r="D1" s="224"/>
    </row>
    <row r="2" spans="1:4" x14ac:dyDescent="0.35">
      <c r="A2" s="59" t="s">
        <v>0</v>
      </c>
      <c r="B2" s="59" t="s">
        <v>215</v>
      </c>
      <c r="C2" s="37"/>
    </row>
    <row r="3" spans="1:4" x14ac:dyDescent="0.35">
      <c r="A3" s="59" t="s">
        <v>174</v>
      </c>
      <c r="B3" s="59" t="s">
        <v>215</v>
      </c>
    </row>
    <row r="4" spans="1:4" x14ac:dyDescent="0.35">
      <c r="A4" s="59" t="s">
        <v>15</v>
      </c>
      <c r="B4" s="59" t="s">
        <v>215</v>
      </c>
    </row>
    <row r="5" spans="1:4" x14ac:dyDescent="0.35">
      <c r="A5" s="59" t="s">
        <v>4</v>
      </c>
      <c r="B5" s="59" t="s">
        <v>215</v>
      </c>
    </row>
    <row r="6" spans="1:4" ht="18.600000000000001" thickBot="1" x14ac:dyDescent="0.35">
      <c r="A6" s="9"/>
      <c r="B6" s="9"/>
    </row>
    <row r="7" spans="1:4" s="12" customFormat="1" ht="72.599999999999994" thickBot="1" x14ac:dyDescent="0.35">
      <c r="A7" s="61" t="s">
        <v>180</v>
      </c>
      <c r="B7" s="61" t="s">
        <v>181</v>
      </c>
      <c r="C7" s="60" t="s">
        <v>216</v>
      </c>
    </row>
    <row r="8" spans="1:4" s="12" customFormat="1" ht="18.600000000000001" thickBot="1" x14ac:dyDescent="0.4">
      <c r="A8" s="62" t="s">
        <v>217</v>
      </c>
      <c r="B8" s="59"/>
      <c r="C8" s="62" t="e">
        <v>#N/A</v>
      </c>
    </row>
    <row r="9" spans="1:4" s="12" customFormat="1" x14ac:dyDescent="0.35">
      <c r="A9" s="59" t="s">
        <v>218</v>
      </c>
      <c r="B9" s="59"/>
      <c r="C9" s="59" t="e">
        <v>#N/A</v>
      </c>
    </row>
    <row r="10" spans="1:4" hidden="1" x14ac:dyDescent="0.3">
      <c r="A10"/>
      <c r="B10"/>
      <c r="C10"/>
    </row>
    <row r="11" spans="1:4" x14ac:dyDescent="0.3">
      <c r="A11" s="63"/>
      <c r="B11" s="63"/>
      <c r="C11" s="63"/>
    </row>
    <row r="12" spans="1:4" x14ac:dyDescent="0.35">
      <c r="A12" s="64"/>
      <c r="B12" s="64"/>
      <c r="C12" s="64"/>
    </row>
    <row r="13" spans="1:4" x14ac:dyDescent="0.3">
      <c r="C13" s="65"/>
    </row>
    <row r="14" spans="1:4" x14ac:dyDescent="0.35">
      <c r="A14" s="64"/>
      <c r="B14" s="64"/>
      <c r="C14" s="64"/>
    </row>
    <row r="15" spans="1:4" x14ac:dyDescent="0.35">
      <c r="A15" s="64"/>
      <c r="B15" s="64"/>
      <c r="C15" s="64"/>
    </row>
    <row r="16" spans="1:4" x14ac:dyDescent="0.35">
      <c r="A16" s="64"/>
      <c r="B16" s="64"/>
      <c r="C16" s="64"/>
    </row>
    <row r="17" spans="1:3" x14ac:dyDescent="0.35">
      <c r="A17" s="64"/>
      <c r="B17" s="64"/>
      <c r="C17" s="64"/>
    </row>
    <row r="18" spans="1:3" x14ac:dyDescent="0.35">
      <c r="A18" s="64"/>
      <c r="B18" s="64"/>
      <c r="C18" s="64"/>
    </row>
    <row r="19" spans="1:3" x14ac:dyDescent="0.35">
      <c r="A19" s="64"/>
      <c r="B19" s="64"/>
      <c r="C19" s="64"/>
    </row>
  </sheetData>
  <mergeCells count="1">
    <mergeCell ref="A1:D1"/>
  </mergeCells>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70dc20a-0550-4393-b01b-c3556bc465ce">
      <Terms xmlns="http://schemas.microsoft.com/office/infopath/2007/PartnerControls"/>
    </lcf76f155ced4ddcb4097134ff3c332f>
    <TaxCatchAll xmlns="699a629e-b1ab-433e-a7e5-e76d89fd4265" xsi:nil="true"/>
    <_Flow_SignoffStatus xmlns="470dc20a-0550-4393-b01b-c3556bc465c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58127157065FD442A2A4160924A7E2C0" ma:contentTypeVersion="21" ma:contentTypeDescription="Crear nuevo documento." ma:contentTypeScope="" ma:versionID="8d0808c6560daaa142dfd597c27d06fc">
  <xsd:schema xmlns:xsd="http://www.w3.org/2001/XMLSchema" xmlns:xs="http://www.w3.org/2001/XMLSchema" xmlns:p="http://schemas.microsoft.com/office/2006/metadata/properties" xmlns:ns2="470dc20a-0550-4393-b01b-c3556bc465ce" xmlns:ns3="699a629e-b1ab-433e-a7e5-e76d89fd4265" targetNamespace="http://schemas.microsoft.com/office/2006/metadata/properties" ma:root="true" ma:fieldsID="5642e4d30056d603445497e57be0a52c" ns2:_="" ns3:_="">
    <xsd:import namespace="470dc20a-0550-4393-b01b-c3556bc465ce"/>
    <xsd:import namespace="699a629e-b1ab-433e-a7e5-e76d89fd426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3:TaxCatchAll" minOccurs="0"/>
                <xsd:element ref="ns2:lcf76f155ced4ddcb4097134ff3c332f"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0dc20a-0550-4393-b01b-c3556bc465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674c45be-ea38-4724-9e42-a2e31b90b4f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_Flow_SignoffStatus" ma:index="26" nillable="true" ma:displayName="Estado de aprobación" ma:internalName="Estado_x0020_de_x0020_aprobaci_x00f3_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99a629e-b1ab-433e-a7e5-e76d89fd426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1" nillable="true" ma:displayName="Columna global de taxonomía" ma:hidden="true" ma:list="{fe3e7145-9d06-4ac8-bb46-9d6f385b1959}" ma:internalName="TaxCatchAll" ma:showField="CatchAllData" ma:web="699a629e-b1ab-433e-a7e5-e76d89fd426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64E7CDB-E53A-45CA-9E7D-A8CCBFA91FB5}">
  <ds:schemaRefs>
    <ds:schemaRef ds:uri="http://schemas.microsoft.com/office/2006/metadata/properties"/>
    <ds:schemaRef ds:uri="http://schemas.microsoft.com/office/infopath/2007/PartnerControls"/>
    <ds:schemaRef ds:uri="470dc20a-0550-4393-b01b-c3556bc465ce"/>
    <ds:schemaRef ds:uri="699a629e-b1ab-433e-a7e5-e76d89fd4265"/>
  </ds:schemaRefs>
</ds:datastoreItem>
</file>

<file path=customXml/itemProps2.xml><?xml version="1.0" encoding="utf-8"?>
<ds:datastoreItem xmlns:ds="http://schemas.openxmlformats.org/officeDocument/2006/customXml" ds:itemID="{225F0E81-418F-45B2-B3D7-ECD3DAA1E9AB}">
  <ds:schemaRefs>
    <ds:schemaRef ds:uri="http://schemas.microsoft.com/sharepoint/v3/contenttype/forms"/>
  </ds:schemaRefs>
</ds:datastoreItem>
</file>

<file path=customXml/itemProps3.xml><?xml version="1.0" encoding="utf-8"?>
<ds:datastoreItem xmlns:ds="http://schemas.openxmlformats.org/officeDocument/2006/customXml" ds:itemID="{FD6643A1-AFBB-4F51-9C76-3415CA9F27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0dc20a-0550-4393-b01b-c3556bc465ce"/>
    <ds:schemaRef ds:uri="699a629e-b1ab-433e-a7e5-e76d89fd42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LISTAS</vt:lpstr>
      <vt:lpstr>CONSECUTIVO VALORACIONES</vt:lpstr>
      <vt:lpstr>INSTRUCCIONES</vt:lpstr>
      <vt:lpstr>A&amp;I</vt:lpstr>
      <vt:lpstr>TD-A&amp;I </vt:lpstr>
      <vt:lpstr>'A&amp;I'!Área_de_impresión</vt:lpstr>
      <vt:lpstr>'CONSECUTIVO VALORACIONES'!Área_de_impresión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Juliet Mora</dc:creator>
  <cp:keywords/>
  <dc:description/>
  <cp:lastModifiedBy>ASUS</cp:lastModifiedBy>
  <cp:revision/>
  <dcterms:created xsi:type="dcterms:W3CDTF">2022-07-08T22:04:58Z</dcterms:created>
  <dcterms:modified xsi:type="dcterms:W3CDTF">2024-10-24T12:46:28Z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0x01010058127157065FD442A2A4160924A7E2C0</vt:lpwstr>
  </property>
</Properties>
</file>