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ok\"/>
    </mc:Choice>
  </mc:AlternateContent>
  <xr:revisionPtr revIDLastSave="0" documentId="13_ncr:1_{0988FC57-404F-4BA5-AAA0-33A4C782D68E}"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'A&amp;I'!$A$1:$Z$61</definedName>
    <definedName name="_xlnm.Print_Area" localSheetId="3">'A&amp;I'!$A$1:$Z$61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2" l="1"/>
  <c r="V59" i="2"/>
  <c r="X59" i="2"/>
  <c r="U60" i="2"/>
  <c r="V60" i="2"/>
  <c r="X60" i="2"/>
  <c r="U49" i="2"/>
  <c r="V49" i="2"/>
  <c r="X49" i="2"/>
  <c r="U50" i="2"/>
  <c r="V50" i="2"/>
  <c r="X50" i="2"/>
  <c r="U51" i="2"/>
  <c r="V51" i="2"/>
  <c r="X51" i="2"/>
  <c r="U52" i="2"/>
  <c r="V52" i="2"/>
  <c r="X52" i="2"/>
  <c r="U43" i="2"/>
  <c r="V43" i="2"/>
  <c r="X43" i="2"/>
  <c r="U31" i="2"/>
  <c r="V31" i="2"/>
  <c r="X31" i="2"/>
  <c r="U11" i="2"/>
  <c r="V11" i="2"/>
  <c r="X11" i="2"/>
  <c r="U12" i="2"/>
  <c r="V12" i="2"/>
  <c r="X12" i="2"/>
  <c r="U13" i="2"/>
  <c r="V13" i="2"/>
  <c r="X13" i="2"/>
  <c r="U14" i="2"/>
  <c r="V14" i="2"/>
  <c r="X14" i="2"/>
  <c r="X16" i="2"/>
  <c r="X17" i="2"/>
  <c r="X18" i="2"/>
  <c r="X19" i="2"/>
  <c r="X20" i="2"/>
  <c r="X21" i="2"/>
  <c r="X22" i="2"/>
  <c r="X23" i="2"/>
  <c r="X24" i="2"/>
  <c r="X25" i="2"/>
  <c r="X26" i="2"/>
  <c r="X27" i="2"/>
  <c r="X28" i="2"/>
  <c r="X29" i="2"/>
  <c r="X30" i="2"/>
  <c r="X32" i="2"/>
  <c r="X33" i="2"/>
  <c r="X34" i="2"/>
  <c r="X35" i="2"/>
  <c r="X36" i="2"/>
  <c r="X37" i="2"/>
  <c r="X38" i="2"/>
  <c r="X39" i="2"/>
  <c r="X40" i="2"/>
  <c r="X41" i="2"/>
  <c r="X42" i="2"/>
  <c r="X44" i="2"/>
  <c r="X45" i="2"/>
  <c r="X46" i="2"/>
  <c r="X47" i="2"/>
  <c r="X48" i="2"/>
  <c r="X53" i="2"/>
  <c r="X54" i="2"/>
  <c r="X55" i="2"/>
  <c r="X56" i="2"/>
  <c r="X57" i="2"/>
  <c r="X58" i="2"/>
  <c r="X61" i="2"/>
  <c r="X8" i="2"/>
  <c r="X9" i="2"/>
  <c r="X10" i="2"/>
  <c r="X15" i="2"/>
  <c r="X7" i="2"/>
  <c r="U15" i="2"/>
  <c r="V15" i="2"/>
  <c r="U8" i="2"/>
  <c r="V8" i="2"/>
  <c r="U9" i="2"/>
  <c r="V9" i="2"/>
  <c r="U10" i="2"/>
  <c r="V10" i="2"/>
  <c r="U16" i="2"/>
  <c r="V16" i="2"/>
  <c r="U17" i="2"/>
  <c r="V17" i="2"/>
  <c r="U18" i="2"/>
  <c r="V18" i="2"/>
  <c r="U19" i="2"/>
  <c r="V19" i="2"/>
  <c r="U20" i="2"/>
  <c r="V20" i="2"/>
  <c r="U21" i="2"/>
  <c r="V21" i="2"/>
  <c r="U22" i="2"/>
  <c r="V22" i="2"/>
  <c r="U23" i="2"/>
  <c r="V23" i="2"/>
  <c r="U24" i="2"/>
  <c r="V24" i="2"/>
  <c r="U25" i="2"/>
  <c r="V25" i="2"/>
  <c r="U26" i="2"/>
  <c r="V26" i="2"/>
  <c r="U27" i="2"/>
  <c r="V27" i="2"/>
  <c r="U28" i="2"/>
  <c r="V28" i="2"/>
  <c r="U29" i="2"/>
  <c r="V29" i="2"/>
  <c r="U30" i="2"/>
  <c r="V30" i="2"/>
  <c r="U32" i="2"/>
  <c r="V32" i="2"/>
  <c r="U33" i="2"/>
  <c r="V33" i="2"/>
  <c r="U34" i="2"/>
  <c r="V34" i="2"/>
  <c r="U35" i="2"/>
  <c r="V35" i="2"/>
  <c r="U36" i="2"/>
  <c r="V36" i="2"/>
  <c r="U37" i="2"/>
  <c r="V37" i="2"/>
  <c r="U38" i="2"/>
  <c r="V38" i="2"/>
  <c r="U39" i="2"/>
  <c r="V39" i="2"/>
  <c r="U40" i="2"/>
  <c r="V40" i="2"/>
  <c r="U41" i="2"/>
  <c r="V41" i="2"/>
  <c r="U42" i="2"/>
  <c r="V42" i="2"/>
  <c r="U44" i="2"/>
  <c r="V44" i="2"/>
  <c r="U45" i="2"/>
  <c r="V45" i="2"/>
  <c r="U46" i="2"/>
  <c r="V46" i="2"/>
  <c r="U47" i="2"/>
  <c r="V47" i="2"/>
  <c r="U48" i="2"/>
  <c r="V48" i="2"/>
  <c r="U53" i="2"/>
  <c r="V53" i="2"/>
  <c r="U54" i="2"/>
  <c r="V54" i="2"/>
  <c r="U55" i="2"/>
  <c r="V55" i="2"/>
  <c r="U56" i="2"/>
  <c r="V56" i="2"/>
  <c r="U57" i="2"/>
  <c r="V57" i="2"/>
  <c r="U58" i="2"/>
  <c r="V58" i="2"/>
  <c r="U61" i="2"/>
  <c r="V61"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5"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<sst xmlns="http://schemas.openxmlformats.org/spreadsheetml/2006/main" count="671" uniqueCount="230">
  <si>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</si>
  <si>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</si>
  <si>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</si>
  <si>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</si>
  <si>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</si>
  <si>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</si>
  <si>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</si>
  <si>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</si>
  <si>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</si>
  <si>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</si>
  <si>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</si>
  <si>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</si>
  <si>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</si>
  <si>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</si>
  <si>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</si>
  <si>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</si>
  <si>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</si>
  <si>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</si>
  <si>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</si>
  <si>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</si>
  <si>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</si>
  <si>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</si>
  <si>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</si>
  <si>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</si>
  <si>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</si>
  <si>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</si>
  <si>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</si>
  <si>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</si>
  <si>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</si>
  <si>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</si>
  <si>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</si>
  <si>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</si>
  <si>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</si>
  <si>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</si>
  <si>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</si>
  <si>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</si>
  <si>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</si>
  <si>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</si>
  <si>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</si>
  <si>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</si>
  <si>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</si>
  <si>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</si>
  <si>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</si>
  <si>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</si>
  <si>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</si>
  <si>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</si>
  <si>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</si>
  <si>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</si>
  <si>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</si>
  <si>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</si>
  <si>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</si>
  <si>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</si>
  <si>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</si>
  <si>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</si>
  <si>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</si>
  <si>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</si>
  <si>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</si>
  <si>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</si>
  <si>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</si>
  <si>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</si>
  <si>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</si>
  <si>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</si>
  <si>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</si>
  <si>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</si>
  <si>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</si>
  <si>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</si>
  <si>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</si>
  <si>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</si>
  <si>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</si>
  <si>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</si>
  <si>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</si>
  <si>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</si>
  <si>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</si>
  <si>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</si>
  <si>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</si>
  <si>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</si>
  <si>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</si>
  <si>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</si>
  <si>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</si>
  <si>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</si>
  <si>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</si>
  <si>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</si>
  <si>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</si>
  <si>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</si>
  <si>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</si>
  <si>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</si>
  <si>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</si>
  <si>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</si>
  <si>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</si>
  <si>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</si>
  <si>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</si>
  <si>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</si>
  <si>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</si>
  <si>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</si>
  <si>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</si>
  <si>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</si>
  <si>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</si>
  <si>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</si>
  <si>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</si>
  <si>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</si>
  <si>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</si>
  <si>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</si>
  <si>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</si>
  <si>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</si>
  <si>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</si>
  <si>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</si>
  <si>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</si>
  <si>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</si>
  <si>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</si>
  <si>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</si>
  <si>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</si>
  <si>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</si>
  <si>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</si>
  <si>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</si>
  <si>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</si>
  <si>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</si>
  <si>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</si>
  <si>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Valoración de los aspectos e impactos ambientales  2024</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</si>
  <si>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</si>
  <si>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</si>
  <si>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</si>
  <si>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</si>
  <si>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</si>
  <si>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</si>
  <si>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</si>
  <si>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</si>
  <si>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</si>
  <si>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</si>
  <si>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</si>
  <si>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</si>
  <si>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</si>
  <si>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</si>
  <si>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</si>
  <si>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</si>
  <si>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</si>
  <si>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</si>
  <si>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</si>
  <si>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</si>
  <si>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</si>
  <si>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</si>
  <si>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</si>
  <si>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</si>
  <si>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</si>
  <si>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</si>
  <si>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</si>
  <si>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</si>
  <si>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</si>
  <si>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</si>
  <si>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</si>
  <si>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</si>
  <si>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</si>
  <si>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</si>
  <si>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</si>
  <si>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</si>
  <si>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</si>
  <si>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</si>
  <si>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</si>
  <si>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</si>
  <si>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</si>
  <si>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</si>
  <si>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</si>
  <si>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</si>
  <si>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</si>
  <si>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</si>
  <si>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</si>
  <si>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</si>
  <si>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</si>
  <si>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</si>
  <si>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</si>
  <si>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</si>
  <si>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</si>
  <si>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</si>
  <si>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</si>
  <si>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</si>
  <si>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</si>
  <si>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</si>
  <si>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</si>
  <si>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</si>
  <si>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</si>
  <si>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</si>
  <si>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</si>
  <si>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</si>
  <si>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</si>
  <si>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</si>
  <si>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</si>
  <si>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</si>
  <si>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</si>
  <si>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</si>
  <si>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</si>
  <si>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</si>
  <si>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</si>
  <si>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</si>
  <si>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</si>
  <si>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</si>
  <si>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</si>
  <si>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</si>
  <si>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</si>
  <si>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</si>
  <si>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</si>
  <si>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</si>
  <si>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</si>
  <si>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</si>
  <si>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Administración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</si>
  <si>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</si>
  <si>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</si>
  <si>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</si>
  <si>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</si>
  <si>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</si>
  <si>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</si>
  <si>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</si>
  <si>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</si>
  <si>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</si>
  <si>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Fiscalización Integral 
Inspección de Campo</t>
  </si>
  <si>
    <t>Auto de fiscalización integral
Acto administrativos
Concepto Técnico</t>
  </si>
  <si>
    <t xml:space="preserve">                             TABLA DINÁMICA ASPECTOS E IMPACTOS AMBIENTALES</t>
  </si>
  <si>
    <t>(Todas)</t>
  </si>
  <si>
    <t>Promedio de Valor valoración inicial 20xx</t>
  </si>
  <si>
    <t>(en blanco)</t>
  </si>
  <si>
    <t>Total general</t>
  </si>
  <si>
    <t>Definir e implementar el Programa Gestión integral del consumo de agua.
Recopilar información de la Gestión integral del consumo de agua y de las personas vinculadas al PAR Pasto (funcionarios y contratistas)
Publicar  el avance del comportamiento  del programa de Gestión integral del consumo de agua en el PAR Pasto.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</si>
  <si>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Pasto (funcionarios y contratistas)
Publicar  el avance del comportamiento  del programa de Gestión integral de la Generación y Manejo de Residuos en el PAR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</si>
  <si>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PAR Pasto (funcionarios y contratistas)
Publicar  el avance del comportamiento  del programa de Gestión integral de energía eléctrica en el PAR Pasto.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</si>
  <si>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Pasto (funcionarios y contratistas)
Publicar  el avance del comportamiento  del programa de Gestión integral de la Generación y Manejo de Residuos en el PAR Pasto.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</si>
  <si>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</si>
  <si>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</si>
  <si>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</si>
  <si>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</si>
  <si>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</si>
  <si>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</si>
  <si>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controles aspectos e impactos ambientales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</si>
</sst>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5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339966"/>
      </right>
      <top style="thin">
        <color indexed="64"/>
      </top>
      <bottom/>
      <diagonal/>
    </border>
    <border>
      <left style="thin">
        <color rgb="FF339966"/>
      </left>
      <right style="thin">
        <color rgb="FF339966"/>
      </right>
      <top style="thin">
        <color indexed="64"/>
      </top>
      <bottom/>
      <diagonal/>
    </border>
    <border>
      <left style="thin">
        <color rgb="FF339966"/>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17">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5" fillId="5" borderId="44"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21" fillId="0" borderId="5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0" fillId="0" borderId="18" xfId="0" applyBorder="1" applyAlignment="1">
      <alignment horizontal="center"/>
    </xf>
    <xf numFmtId="0" fontId="0" fillId="0" borderId="19" xfId="0" applyBorder="1" applyAlignment="1">
      <alignment horizontal="center"/>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5" fillId="2" borderId="0" xfId="0" applyFont="1" applyFill="1" applyAlignment="1">
      <alignment horizontal="center" vertical="center" wrapText="1"/>
    </xf>
    <xf numFmtId="0" fontId="7" fillId="5" borderId="56" xfId="0" applyFont="1" applyFill="1" applyBorder="1" applyAlignment="1">
      <alignment horizontal="center" vertical="center" wrapText="1"/>
    </xf>
    <xf numFmtId="0" fontId="7" fillId="5" borderId="57"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6" fillId="2" borderId="55" xfId="0" applyFont="1" applyFill="1" applyBorder="1" applyAlignment="1">
      <alignment horizontal="center" vertical="center" wrapText="1"/>
    </xf>
    <xf numFmtId="164" fontId="6" fillId="2" borderId="55" xfId="0" applyNumberFormat="1" applyFont="1" applyFill="1" applyBorder="1" applyAlignment="1">
      <alignment horizontal="center" vertical="center" wrapText="1"/>
    </xf>
    <xf numFmtId="0" fontId="6" fillId="2" borderId="55" xfId="0" applyFont="1" applyFill="1" applyBorder="1" applyAlignment="1">
      <alignment horizontal="left" vertical="center" wrapText="1"/>
    </xf>
    <xf numFmtId="14" fontId="6" fillId="2" borderId="55" xfId="0" applyNumberFormat="1" applyFont="1" applyFill="1" applyBorder="1" applyAlignment="1">
      <alignment horizontal="center" vertical="center" wrapText="1"/>
    </xf>
    <xf numFmtId="0" fontId="6" fillId="2" borderId="55" xfId="0" applyFont="1" applyFill="1" applyBorder="1" applyAlignment="1">
      <alignment horizontal="center" vertical="center" wrapText="1"/>
    </xf>
    <xf numFmtId="0" fontId="18" fillId="2" borderId="55" xfId="0" applyFont="1" applyFill="1" applyBorder="1" applyAlignment="1">
      <alignment horizontal="center" vertical="center" wrapText="1"/>
    </xf>
    <xf numFmtId="14" fontId="18" fillId="2" borderId="55" xfId="0" applyNumberFormat="1"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2" borderId="55" xfId="0" applyFont="1" applyFill="1" applyBorder="1" applyAlignment="1">
      <alignment horizontal="left"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6" zoomScaleNormal="100" zoomScaleSheetLayoutView="100" workbookViewId="0">
      <selection activeCell="F13" sqref="F13:I13"/>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97"/>
      <c r="B1" s="98"/>
      <c r="C1" s="104" t="s">
        <v>107</v>
      </c>
      <c r="D1" s="105"/>
      <c r="E1" s="105"/>
      <c r="F1" s="105"/>
      <c r="G1" s="105"/>
      <c r="H1" s="106"/>
      <c r="I1" s="119" t="s">
        <v>108</v>
      </c>
      <c r="J1" s="120"/>
      <c r="K1" s="70"/>
    </row>
    <row r="2" spans="1:23" ht="16.5" customHeight="1" thickBot="1" x14ac:dyDescent="0.35">
      <c r="A2" s="99"/>
      <c r="B2" s="100"/>
      <c r="C2" s="107"/>
      <c r="D2" s="108"/>
      <c r="E2" s="108"/>
      <c r="F2" s="108"/>
      <c r="G2" s="108"/>
      <c r="H2" s="109"/>
      <c r="I2" s="121"/>
      <c r="J2" s="122"/>
      <c r="K2" s="71"/>
      <c r="L2" s="66"/>
      <c r="M2" s="66"/>
      <c r="N2" s="66"/>
      <c r="O2" s="66"/>
      <c r="P2" s="66"/>
      <c r="Q2" s="66"/>
      <c r="R2" s="66"/>
      <c r="S2" s="66"/>
      <c r="T2" s="66"/>
      <c r="U2" s="66"/>
      <c r="V2" s="66"/>
      <c r="W2" s="67"/>
    </row>
    <row r="3" spans="1:23" ht="16.2" thickBot="1" x14ac:dyDescent="0.35">
      <c r="A3" s="99"/>
      <c r="B3" s="100"/>
      <c r="C3" s="110" t="s">
        <v>109</v>
      </c>
      <c r="D3" s="111"/>
      <c r="E3" s="111"/>
      <c r="F3" s="111"/>
      <c r="G3" s="111"/>
      <c r="H3" s="112"/>
      <c r="I3" s="123" t="s">
        <v>110</v>
      </c>
      <c r="J3" s="124"/>
      <c r="K3" s="72"/>
      <c r="L3" s="68"/>
      <c r="M3" s="68"/>
      <c r="N3" s="68"/>
      <c r="O3" s="68"/>
      <c r="P3" s="68"/>
      <c r="Q3" s="68"/>
      <c r="R3" s="68"/>
      <c r="S3" s="68"/>
      <c r="T3" s="68"/>
      <c r="U3" s="68"/>
      <c r="V3" s="68"/>
      <c r="W3" s="69"/>
    </row>
    <row r="4" spans="1:23" ht="16.2" customHeight="1" thickBot="1" x14ac:dyDescent="0.35">
      <c r="A4" s="99"/>
      <c r="B4" s="100"/>
      <c r="C4" s="113" t="s">
        <v>111</v>
      </c>
      <c r="D4" s="114"/>
      <c r="E4" s="114"/>
      <c r="F4" s="114"/>
      <c r="G4" s="114"/>
      <c r="H4" s="115"/>
      <c r="I4" s="119" t="s">
        <v>112</v>
      </c>
      <c r="J4" s="120"/>
      <c r="K4" s="72"/>
      <c r="L4" s="68"/>
      <c r="M4" s="68"/>
      <c r="N4" s="68"/>
      <c r="O4" s="68"/>
      <c r="P4" s="68"/>
      <c r="Q4" s="68"/>
      <c r="R4" s="68"/>
      <c r="S4" s="68"/>
      <c r="T4" s="68"/>
      <c r="U4" s="68"/>
      <c r="V4" s="68"/>
      <c r="W4" s="69"/>
    </row>
    <row r="5" spans="1:23" ht="15" customHeight="1" thickBot="1" x14ac:dyDescent="0.35">
      <c r="A5" s="101"/>
      <c r="B5" s="102"/>
      <c r="C5" s="116"/>
      <c r="D5" s="117"/>
      <c r="E5" s="117"/>
      <c r="F5" s="117"/>
      <c r="G5" s="117"/>
      <c r="H5" s="118"/>
      <c r="I5" s="121"/>
      <c r="J5" s="122"/>
      <c r="K5" s="26"/>
    </row>
    <row r="6" spans="1:23" ht="15" customHeight="1" x14ac:dyDescent="0.3">
      <c r="A6" s="74"/>
      <c r="B6" s="74"/>
      <c r="C6" s="103"/>
      <c r="D6" s="103"/>
      <c r="E6" s="103"/>
      <c r="F6" s="103"/>
      <c r="G6" s="103"/>
      <c r="H6" s="103"/>
      <c r="I6" s="103"/>
      <c r="J6" s="103"/>
      <c r="K6" s="26"/>
    </row>
    <row r="7" spans="1:23" ht="34.200000000000003" customHeight="1" x14ac:dyDescent="0.3">
      <c r="A7" s="88" t="s">
        <v>111</v>
      </c>
      <c r="B7" s="89"/>
      <c r="C7" s="89"/>
      <c r="D7" s="89"/>
      <c r="E7" s="89"/>
      <c r="F7" s="89"/>
      <c r="G7" s="89"/>
      <c r="H7" s="89"/>
      <c r="I7" s="89"/>
      <c r="J7" s="90"/>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203" t="s">
        <v>113</v>
      </c>
      <c r="D10" s="204"/>
      <c r="E10" s="204"/>
      <c r="F10" s="204"/>
      <c r="G10" s="204"/>
      <c r="H10" s="204"/>
      <c r="I10" s="205"/>
      <c r="J10" s="29"/>
      <c r="K10" s="26"/>
    </row>
    <row r="11" spans="1:23" ht="26.4" customHeight="1" x14ac:dyDescent="0.3">
      <c r="A11" s="30"/>
      <c r="B11" s="31"/>
      <c r="C11" s="206" t="s">
        <v>114</v>
      </c>
      <c r="D11" s="207" t="s">
        <v>115</v>
      </c>
      <c r="E11" s="207"/>
      <c r="F11" s="207" t="s">
        <v>116</v>
      </c>
      <c r="G11" s="207"/>
      <c r="H11" s="207"/>
      <c r="I11" s="207"/>
      <c r="J11" s="32"/>
      <c r="K11" s="30"/>
    </row>
    <row r="12" spans="1:23" ht="17.100000000000001" customHeight="1" x14ac:dyDescent="0.3">
      <c r="A12" s="26"/>
      <c r="B12" s="28"/>
      <c r="C12" s="208">
        <v>1</v>
      </c>
      <c r="D12" s="209">
        <v>43647</v>
      </c>
      <c r="E12" s="209"/>
      <c r="F12" s="210" t="s">
        <v>224</v>
      </c>
      <c r="G12" s="210"/>
      <c r="H12" s="210"/>
      <c r="I12" s="210"/>
      <c r="J12" s="25"/>
      <c r="K12" s="26"/>
    </row>
    <row r="13" spans="1:23" ht="17.100000000000001" customHeight="1" x14ac:dyDescent="0.3">
      <c r="A13" s="26"/>
      <c r="B13" s="28"/>
      <c r="C13" s="208">
        <v>2</v>
      </c>
      <c r="D13" s="209">
        <v>44006</v>
      </c>
      <c r="E13" s="209"/>
      <c r="F13" s="210" t="s">
        <v>225</v>
      </c>
      <c r="G13" s="210"/>
      <c r="H13" s="210"/>
      <c r="I13" s="210"/>
      <c r="J13" s="25"/>
      <c r="K13" s="26"/>
    </row>
    <row r="14" spans="1:23" ht="17.100000000000001" customHeight="1" x14ac:dyDescent="0.3">
      <c r="A14" s="26"/>
      <c r="B14" s="28"/>
      <c r="C14" s="208">
        <v>3</v>
      </c>
      <c r="D14" s="209">
        <v>44105</v>
      </c>
      <c r="E14" s="209"/>
      <c r="F14" s="210" t="s">
        <v>226</v>
      </c>
      <c r="G14" s="210"/>
      <c r="H14" s="210"/>
      <c r="I14" s="210"/>
      <c r="J14" s="25"/>
      <c r="K14" s="26"/>
    </row>
    <row r="15" spans="1:23" ht="17.100000000000001" customHeight="1" x14ac:dyDescent="0.3">
      <c r="A15" s="26"/>
      <c r="B15" s="28"/>
      <c r="C15" s="208">
        <v>4</v>
      </c>
      <c r="D15" s="211">
        <v>44479</v>
      </c>
      <c r="E15" s="212"/>
      <c r="F15" s="210" t="s">
        <v>227</v>
      </c>
      <c r="G15" s="210"/>
      <c r="H15" s="210"/>
      <c r="I15" s="210"/>
      <c r="J15" s="25"/>
      <c r="K15" s="26"/>
    </row>
    <row r="16" spans="1:23" ht="30.6" customHeight="1" x14ac:dyDescent="0.3">
      <c r="A16" s="26"/>
      <c r="B16" s="28"/>
      <c r="C16" s="208">
        <v>5</v>
      </c>
      <c r="D16" s="211">
        <v>44750</v>
      </c>
      <c r="E16" s="212"/>
      <c r="F16" s="210" t="s">
        <v>228</v>
      </c>
      <c r="G16" s="210"/>
      <c r="H16" s="210"/>
      <c r="I16" s="210"/>
      <c r="J16" s="25"/>
      <c r="K16" s="26"/>
    </row>
    <row r="17" spans="1:11" ht="17.100000000000001" customHeight="1" x14ac:dyDescent="0.3">
      <c r="A17" s="26"/>
      <c r="B17" s="28"/>
      <c r="C17" s="213">
        <v>6</v>
      </c>
      <c r="D17" s="214">
        <v>45231</v>
      </c>
      <c r="E17" s="215"/>
      <c r="F17" s="216" t="s">
        <v>229</v>
      </c>
      <c r="G17" s="216"/>
      <c r="H17" s="216"/>
      <c r="I17" s="216"/>
      <c r="J17" s="25"/>
      <c r="K17" s="26"/>
    </row>
    <row r="18" spans="1:11" ht="16.5" customHeight="1" x14ac:dyDescent="0.3">
      <c r="A18" s="26"/>
      <c r="B18" s="28"/>
      <c r="C18" s="208">
        <v>7</v>
      </c>
      <c r="D18" s="209">
        <v>45566</v>
      </c>
      <c r="E18" s="209"/>
      <c r="F18" s="210" t="s">
        <v>117</v>
      </c>
      <c r="G18" s="210"/>
      <c r="H18" s="210"/>
      <c r="I18" s="210"/>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94" t="s">
        <v>118</v>
      </c>
      <c r="D20" s="95"/>
      <c r="E20" s="96"/>
      <c r="F20" s="94" t="s">
        <v>119</v>
      </c>
      <c r="G20" s="96"/>
      <c r="H20" s="94" t="s">
        <v>120</v>
      </c>
      <c r="I20" s="96"/>
      <c r="J20" s="25"/>
      <c r="K20" s="26"/>
    </row>
    <row r="21" spans="1:11" ht="79.95" customHeight="1" thickBot="1" x14ac:dyDescent="0.35">
      <c r="A21" s="26"/>
      <c r="B21" s="28"/>
      <c r="C21" s="91" t="s">
        <v>223</v>
      </c>
      <c r="D21" s="92"/>
      <c r="E21" s="93"/>
      <c r="F21" s="91" t="s">
        <v>121</v>
      </c>
      <c r="G21" s="93"/>
      <c r="H21" s="91" t="s">
        <v>122</v>
      </c>
      <c r="I21" s="93"/>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C6:J6"/>
    <mergeCell ref="C1:H2"/>
    <mergeCell ref="C3:H3"/>
    <mergeCell ref="C4:H5"/>
    <mergeCell ref="I1:J2"/>
    <mergeCell ref="I3:J3"/>
    <mergeCell ref="I4:J5"/>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F18:I18"/>
    <mergeCell ref="A7:J7"/>
    <mergeCell ref="C21:E21"/>
    <mergeCell ref="F21:G21"/>
    <mergeCell ref="H21:I21"/>
    <mergeCell ref="C20:E20"/>
    <mergeCell ref="D11:E11"/>
    <mergeCell ref="C10:I10"/>
    <mergeCell ref="F11:I11"/>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election activeCell="B16" sqref="B16:D16"/>
    </sheetView>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52"/>
      <c r="C1" s="75" t="s">
        <v>107</v>
      </c>
      <c r="D1" s="78" t="s">
        <v>108</v>
      </c>
    </row>
    <row r="2" spans="2:4" ht="15" thickBot="1" x14ac:dyDescent="0.35">
      <c r="B2" s="153"/>
      <c r="C2" s="77" t="s">
        <v>109</v>
      </c>
      <c r="D2" s="78" t="s">
        <v>110</v>
      </c>
    </row>
    <row r="3" spans="2:4" ht="15" thickBot="1" x14ac:dyDescent="0.35">
      <c r="B3" s="153"/>
      <c r="C3" s="76" t="s">
        <v>111</v>
      </c>
      <c r="D3" s="79" t="s">
        <v>112</v>
      </c>
    </row>
    <row r="4" spans="2:4" ht="14.4" customHeight="1" x14ac:dyDescent="0.3">
      <c r="B4" s="157" t="s">
        <v>123</v>
      </c>
      <c r="C4" s="158"/>
      <c r="D4" s="159"/>
    </row>
    <row r="5" spans="2:4" ht="14.4" customHeight="1" x14ac:dyDescent="0.3">
      <c r="B5" s="154" t="s">
        <v>124</v>
      </c>
      <c r="C5" s="155"/>
      <c r="D5" s="156"/>
    </row>
    <row r="6" spans="2:4" ht="14.4" customHeight="1" x14ac:dyDescent="0.3">
      <c r="B6" s="131" t="s">
        <v>125</v>
      </c>
      <c r="C6" s="132"/>
      <c r="D6" s="133"/>
    </row>
    <row r="7" spans="2:4" ht="24.75" customHeight="1" x14ac:dyDescent="0.3">
      <c r="B7" s="137" t="s">
        <v>126</v>
      </c>
      <c r="C7" s="138"/>
      <c r="D7" s="139"/>
    </row>
    <row r="8" spans="2:4" x14ac:dyDescent="0.3">
      <c r="B8" s="137" t="s">
        <v>127</v>
      </c>
      <c r="C8" s="138"/>
      <c r="D8" s="139"/>
    </row>
    <row r="9" spans="2:4" ht="22.2" customHeight="1" x14ac:dyDescent="0.3">
      <c r="B9" s="134" t="s">
        <v>128</v>
      </c>
      <c r="C9" s="135"/>
      <c r="D9" s="136"/>
    </row>
    <row r="10" spans="2:4" ht="18.600000000000001" customHeight="1" x14ac:dyDescent="0.3">
      <c r="B10" s="131" t="s">
        <v>129</v>
      </c>
      <c r="C10" s="132"/>
      <c r="D10" s="133"/>
    </row>
    <row r="11" spans="2:4" ht="12" customHeight="1" x14ac:dyDescent="0.3">
      <c r="B11" s="137" t="s">
        <v>130</v>
      </c>
      <c r="C11" s="138"/>
      <c r="D11" s="139"/>
    </row>
    <row r="12" spans="2:4" ht="18.600000000000001" customHeight="1" x14ac:dyDescent="0.3">
      <c r="B12" s="131" t="s">
        <v>131</v>
      </c>
      <c r="C12" s="132"/>
      <c r="D12" s="133"/>
    </row>
    <row r="13" spans="2:4" ht="15.6" customHeight="1" x14ac:dyDescent="0.3">
      <c r="B13" s="134" t="s">
        <v>132</v>
      </c>
      <c r="C13" s="135"/>
      <c r="D13" s="136"/>
    </row>
    <row r="14" spans="2:4" ht="14.4" customHeight="1" x14ac:dyDescent="0.3">
      <c r="B14" s="125" t="s">
        <v>133</v>
      </c>
      <c r="C14" s="126"/>
      <c r="D14" s="127"/>
    </row>
    <row r="15" spans="2:4" ht="15.6" customHeight="1" x14ac:dyDescent="0.3">
      <c r="B15" s="134" t="s">
        <v>134</v>
      </c>
      <c r="C15" s="135"/>
      <c r="D15" s="136"/>
    </row>
    <row r="16" spans="2:4" ht="27.75" customHeight="1" x14ac:dyDescent="0.3">
      <c r="B16" s="140" t="s">
        <v>135</v>
      </c>
      <c r="C16" s="141"/>
      <c r="D16" s="142"/>
    </row>
    <row r="17" spans="2:4" ht="26.4" customHeight="1" x14ac:dyDescent="0.3">
      <c r="B17" s="125" t="s">
        <v>136</v>
      </c>
      <c r="C17" s="126"/>
      <c r="D17" s="127"/>
    </row>
    <row r="18" spans="2:4" ht="14.4" customHeight="1" x14ac:dyDescent="0.3">
      <c r="B18" s="125" t="s">
        <v>137</v>
      </c>
      <c r="C18" s="126"/>
      <c r="D18" s="127"/>
    </row>
    <row r="19" spans="2:4" ht="26.4" customHeight="1" x14ac:dyDescent="0.3">
      <c r="B19" s="140" t="s">
        <v>138</v>
      </c>
      <c r="C19" s="141"/>
      <c r="D19" s="142"/>
    </row>
    <row r="20" spans="2:4" ht="14.4" customHeight="1" x14ac:dyDescent="0.3">
      <c r="B20" s="140" t="s">
        <v>139</v>
      </c>
      <c r="C20" s="141"/>
      <c r="D20" s="142"/>
    </row>
    <row r="21" spans="2:4" ht="14.4" customHeight="1" x14ac:dyDescent="0.3">
      <c r="B21" s="128" t="s">
        <v>140</v>
      </c>
      <c r="C21" s="129"/>
      <c r="D21" s="130"/>
    </row>
    <row r="22" spans="2:4" x14ac:dyDescent="0.3">
      <c r="B22" s="125" t="s">
        <v>141</v>
      </c>
      <c r="C22" s="126"/>
      <c r="D22" s="127"/>
    </row>
    <row r="23" spans="2:4" x14ac:dyDescent="0.3">
      <c r="B23" s="128" t="s">
        <v>142</v>
      </c>
      <c r="C23" s="129"/>
      <c r="D23" s="130"/>
    </row>
    <row r="24" spans="2:4" x14ac:dyDescent="0.3">
      <c r="B24" s="128" t="s">
        <v>143</v>
      </c>
      <c r="C24" s="129"/>
      <c r="D24" s="130"/>
    </row>
    <row r="25" spans="2:4" ht="15.6" customHeight="1" x14ac:dyDescent="0.3">
      <c r="B25" s="134" t="s">
        <v>144</v>
      </c>
      <c r="C25" s="135"/>
      <c r="D25" s="136"/>
    </row>
    <row r="26" spans="2:4" ht="14.4" customHeight="1" x14ac:dyDescent="0.3">
      <c r="B26" s="128" t="s">
        <v>145</v>
      </c>
      <c r="C26" s="129"/>
      <c r="D26" s="130"/>
    </row>
    <row r="27" spans="2:4" ht="14.4" customHeight="1" x14ac:dyDescent="0.3">
      <c r="B27" s="125" t="s">
        <v>146</v>
      </c>
      <c r="C27" s="126"/>
      <c r="D27" s="127"/>
    </row>
    <row r="28" spans="2:4" ht="14.4" customHeight="1" x14ac:dyDescent="0.3">
      <c r="B28" s="128" t="s">
        <v>147</v>
      </c>
      <c r="C28" s="129"/>
      <c r="D28" s="130"/>
    </row>
    <row r="29" spans="2:4" ht="14.4" customHeight="1" x14ac:dyDescent="0.3">
      <c r="B29" s="125" t="s">
        <v>148</v>
      </c>
      <c r="C29" s="126"/>
      <c r="D29" s="127"/>
    </row>
    <row r="30" spans="2:4" ht="14.4" customHeight="1" x14ac:dyDescent="0.3">
      <c r="B30" s="140" t="s">
        <v>149</v>
      </c>
      <c r="C30" s="141"/>
      <c r="D30" s="142"/>
    </row>
    <row r="31" spans="2:4" ht="15.6" customHeight="1" x14ac:dyDescent="0.3">
      <c r="B31" s="134" t="s">
        <v>150</v>
      </c>
      <c r="C31" s="135"/>
      <c r="D31" s="136"/>
    </row>
    <row r="32" spans="2:4" ht="30" customHeight="1" x14ac:dyDescent="0.3">
      <c r="B32" s="125" t="s">
        <v>151</v>
      </c>
      <c r="C32" s="126"/>
      <c r="D32" s="127"/>
    </row>
    <row r="33" spans="2:4" ht="27" customHeight="1" x14ac:dyDescent="0.3">
      <c r="B33" s="143" t="s">
        <v>152</v>
      </c>
      <c r="C33" s="144"/>
      <c r="D33" s="145"/>
    </row>
    <row r="34" spans="2:4" ht="27" customHeight="1" x14ac:dyDescent="0.3">
      <c r="B34" s="143" t="s">
        <v>153</v>
      </c>
      <c r="C34" s="144"/>
      <c r="D34" s="145"/>
    </row>
    <row r="35" spans="2:4" ht="27" customHeight="1" x14ac:dyDescent="0.3">
      <c r="B35" s="143" t="s">
        <v>154</v>
      </c>
      <c r="C35" s="144"/>
      <c r="D35" s="145"/>
    </row>
    <row r="36" spans="2:4" ht="27" customHeight="1" x14ac:dyDescent="0.3">
      <c r="B36" s="160" t="s">
        <v>155</v>
      </c>
      <c r="C36" s="161"/>
      <c r="D36" s="162"/>
    </row>
    <row r="37" spans="2:4" ht="27" customHeight="1" x14ac:dyDescent="0.3">
      <c r="B37" s="143" t="s">
        <v>156</v>
      </c>
      <c r="C37" s="144"/>
      <c r="D37" s="145"/>
    </row>
    <row r="38" spans="2:4" x14ac:dyDescent="0.3">
      <c r="B38" s="140" t="s">
        <v>157</v>
      </c>
      <c r="C38" s="141"/>
      <c r="D38" s="142"/>
    </row>
    <row r="39" spans="2:4" x14ac:dyDescent="0.3">
      <c r="B39" s="125" t="s">
        <v>158</v>
      </c>
      <c r="C39" s="126"/>
      <c r="D39" s="127"/>
    </row>
    <row r="40" spans="2:4" ht="18.75" customHeight="1" x14ac:dyDescent="0.3">
      <c r="B40" s="134" t="s">
        <v>159</v>
      </c>
      <c r="C40" s="135"/>
      <c r="D40" s="136"/>
    </row>
    <row r="41" spans="2:4" ht="27" customHeight="1" x14ac:dyDescent="0.3">
      <c r="B41" s="149" t="s">
        <v>160</v>
      </c>
      <c r="C41" s="150"/>
      <c r="D41" s="151"/>
    </row>
    <row r="42" spans="2:4" ht="27" customHeight="1" x14ac:dyDescent="0.3">
      <c r="B42" s="149" t="s">
        <v>161</v>
      </c>
      <c r="C42" s="150"/>
      <c r="D42" s="151"/>
    </row>
    <row r="43" spans="2:4" ht="24" customHeight="1" x14ac:dyDescent="0.3">
      <c r="B43" s="149" t="s">
        <v>162</v>
      </c>
      <c r="C43" s="150"/>
      <c r="D43" s="151"/>
    </row>
    <row r="44" spans="2:4" ht="15.6" customHeight="1" x14ac:dyDescent="0.3">
      <c r="B44" s="134" t="s">
        <v>163</v>
      </c>
      <c r="C44" s="135"/>
      <c r="D44" s="136"/>
    </row>
    <row r="45" spans="2:4" x14ac:dyDescent="0.3">
      <c r="B45" s="128" t="s">
        <v>164</v>
      </c>
      <c r="C45" s="129"/>
      <c r="D45" s="130"/>
    </row>
    <row r="46" spans="2:4" ht="26.4" customHeight="1" thickBot="1" x14ac:dyDescent="0.35">
      <c r="B46" s="146" t="s">
        <v>165</v>
      </c>
      <c r="C46" s="147"/>
      <c r="D46" s="148"/>
    </row>
  </sheetData>
  <mergeCells count="44">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 ref="B45:D45"/>
    <mergeCell ref="B46:D46"/>
    <mergeCell ref="B43:D43"/>
    <mergeCell ref="B42:D42"/>
    <mergeCell ref="B41:D41"/>
    <mergeCell ref="B34:D34"/>
    <mergeCell ref="B33:D33"/>
    <mergeCell ref="B32:D32"/>
    <mergeCell ref="B30:D30"/>
    <mergeCell ref="B29:D29"/>
    <mergeCell ref="B31:D31"/>
    <mergeCell ref="B28:D28"/>
    <mergeCell ref="B27:D27"/>
    <mergeCell ref="B26:D26"/>
    <mergeCell ref="B23:D23"/>
    <mergeCell ref="B24:D24"/>
    <mergeCell ref="B25:D25"/>
    <mergeCell ref="B14:D14"/>
    <mergeCell ref="B21:D21"/>
    <mergeCell ref="B6:D6"/>
    <mergeCell ref="B9:D9"/>
    <mergeCell ref="B10:D10"/>
    <mergeCell ref="B11:D11"/>
    <mergeCell ref="B12:D12"/>
    <mergeCell ref="B17:D17"/>
    <mergeCell ref="B18:D18"/>
    <mergeCell ref="B19:D19"/>
    <mergeCell ref="B20:D20"/>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view="pageBreakPreview" topLeftCell="E7" zoomScale="130" zoomScaleNormal="130" zoomScaleSheetLayoutView="130" workbookViewId="0">
      <selection activeCell="Y32" sqref="Y32"/>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76"/>
      <c r="B1" s="185" t="s">
        <v>107</v>
      </c>
      <c r="C1" s="186"/>
      <c r="D1" s="186"/>
      <c r="E1" s="186"/>
      <c r="F1" s="186"/>
      <c r="G1" s="186"/>
      <c r="H1" s="186"/>
      <c r="I1" s="186"/>
      <c r="J1" s="186"/>
      <c r="K1" s="186"/>
      <c r="L1" s="186"/>
      <c r="M1" s="186"/>
      <c r="N1" s="186"/>
      <c r="O1" s="186"/>
      <c r="P1" s="186"/>
      <c r="Q1" s="186"/>
      <c r="R1" s="186"/>
      <c r="S1" s="186"/>
      <c r="T1" s="186"/>
      <c r="U1" s="186"/>
      <c r="V1" s="187"/>
      <c r="W1" s="123" t="s">
        <v>108</v>
      </c>
      <c r="X1" s="198"/>
      <c r="Y1" s="198"/>
      <c r="Z1" s="124"/>
    </row>
    <row r="2" spans="1:26" s="13" customFormat="1" ht="20.25" customHeight="1" thickBot="1" x14ac:dyDescent="0.35">
      <c r="A2" s="177"/>
      <c r="B2" s="110" t="s">
        <v>109</v>
      </c>
      <c r="C2" s="111"/>
      <c r="D2" s="111"/>
      <c r="E2" s="111"/>
      <c r="F2" s="111"/>
      <c r="G2" s="111"/>
      <c r="H2" s="111"/>
      <c r="I2" s="111"/>
      <c r="J2" s="111"/>
      <c r="K2" s="111"/>
      <c r="L2" s="111"/>
      <c r="M2" s="111"/>
      <c r="N2" s="111"/>
      <c r="O2" s="111"/>
      <c r="P2" s="111"/>
      <c r="Q2" s="111"/>
      <c r="R2" s="111"/>
      <c r="S2" s="111"/>
      <c r="T2" s="111"/>
      <c r="U2" s="111"/>
      <c r="V2" s="112"/>
      <c r="W2" s="199" t="s">
        <v>110</v>
      </c>
      <c r="X2" s="200"/>
      <c r="Y2" s="200"/>
      <c r="Z2" s="201"/>
    </row>
    <row r="3" spans="1:26" s="13" customFormat="1" ht="30" customHeight="1" thickBot="1" x14ac:dyDescent="0.35">
      <c r="A3" s="178"/>
      <c r="B3" s="110" t="s">
        <v>111</v>
      </c>
      <c r="C3" s="111"/>
      <c r="D3" s="111"/>
      <c r="E3" s="111"/>
      <c r="F3" s="111"/>
      <c r="G3" s="111"/>
      <c r="H3" s="111"/>
      <c r="I3" s="111"/>
      <c r="J3" s="111"/>
      <c r="K3" s="111"/>
      <c r="L3" s="111"/>
      <c r="M3" s="111"/>
      <c r="N3" s="111"/>
      <c r="O3" s="111"/>
      <c r="P3" s="111"/>
      <c r="Q3" s="111"/>
      <c r="R3" s="111"/>
      <c r="S3" s="111"/>
      <c r="T3" s="111"/>
      <c r="U3" s="111"/>
      <c r="V3" s="112"/>
      <c r="W3" s="199" t="s">
        <v>112</v>
      </c>
      <c r="X3" s="200"/>
      <c r="Y3" s="200"/>
      <c r="Z3" s="201"/>
    </row>
    <row r="4" spans="1:26" s="14" customFormat="1" ht="30" customHeight="1" thickTop="1" thickBot="1" x14ac:dyDescent="0.35">
      <c r="A4" s="51" t="s">
        <v>166</v>
      </c>
      <c r="B4" s="193" t="s">
        <v>167</v>
      </c>
      <c r="C4" s="180"/>
      <c r="D4" s="180"/>
      <c r="E4" s="180"/>
      <c r="F4" s="180"/>
      <c r="G4" s="180"/>
      <c r="H4" s="180"/>
      <c r="I4" s="191"/>
      <c r="J4" s="179" t="s">
        <v>168</v>
      </c>
      <c r="K4" s="180"/>
      <c r="L4" s="180"/>
      <c r="M4" s="180"/>
      <c r="N4" s="188" t="s">
        <v>169</v>
      </c>
      <c r="O4" s="179" t="s">
        <v>170</v>
      </c>
      <c r="P4" s="180"/>
      <c r="Q4" s="180"/>
      <c r="R4" s="180"/>
      <c r="S4" s="180"/>
      <c r="T4" s="180"/>
      <c r="U4" s="180"/>
      <c r="V4" s="191"/>
      <c r="W4" s="195" t="s">
        <v>171</v>
      </c>
      <c r="X4" s="179" t="s">
        <v>172</v>
      </c>
      <c r="Y4" s="180"/>
      <c r="Z4" s="180"/>
    </row>
    <row r="5" spans="1:26" s="14" customFormat="1" ht="18" customHeight="1" thickTop="1" thickBot="1" x14ac:dyDescent="0.35">
      <c r="A5" s="52">
        <v>45566</v>
      </c>
      <c r="B5" s="194"/>
      <c r="C5" s="182"/>
      <c r="D5" s="182"/>
      <c r="E5" s="182"/>
      <c r="F5" s="182"/>
      <c r="G5" s="182"/>
      <c r="H5" s="182"/>
      <c r="I5" s="192"/>
      <c r="J5" s="181"/>
      <c r="K5" s="182"/>
      <c r="L5" s="182"/>
      <c r="M5" s="182"/>
      <c r="N5" s="189"/>
      <c r="O5" s="181"/>
      <c r="P5" s="182"/>
      <c r="Q5" s="182"/>
      <c r="R5" s="182"/>
      <c r="S5" s="182"/>
      <c r="T5" s="182"/>
      <c r="U5" s="182"/>
      <c r="V5" s="192"/>
      <c r="W5" s="196"/>
      <c r="X5" s="181"/>
      <c r="Y5" s="182"/>
      <c r="Z5" s="182"/>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190"/>
      <c r="O6" s="53" t="s">
        <v>17</v>
      </c>
      <c r="P6" s="53" t="s">
        <v>19</v>
      </c>
      <c r="Q6" s="53" t="s">
        <v>183</v>
      </c>
      <c r="R6" s="53" t="s">
        <v>23</v>
      </c>
      <c r="S6" s="53" t="s">
        <v>24</v>
      </c>
      <c r="T6" s="53" t="s">
        <v>184</v>
      </c>
      <c r="U6" s="183" t="s">
        <v>185</v>
      </c>
      <c r="V6" s="184"/>
      <c r="W6" s="197"/>
      <c r="X6" s="53" t="s">
        <v>186</v>
      </c>
      <c r="Y6" s="56" t="s">
        <v>187</v>
      </c>
      <c r="Z6" s="56" t="s">
        <v>188</v>
      </c>
    </row>
    <row r="7" spans="1:26" s="16" customFormat="1" ht="30" customHeight="1" x14ac:dyDescent="0.3">
      <c r="A7" s="173" t="s">
        <v>189</v>
      </c>
      <c r="B7" s="171" t="s">
        <v>190</v>
      </c>
      <c r="C7" s="81" t="s">
        <v>29</v>
      </c>
      <c r="D7" s="170" t="s">
        <v>191</v>
      </c>
      <c r="E7" s="170" t="s">
        <v>192</v>
      </c>
      <c r="F7" s="165" t="s">
        <v>3</v>
      </c>
      <c r="G7" s="165" t="s">
        <v>104</v>
      </c>
      <c r="H7" s="165" t="s">
        <v>33</v>
      </c>
      <c r="I7" s="166" t="s">
        <v>193</v>
      </c>
      <c r="J7" s="84" t="s">
        <v>5</v>
      </c>
      <c r="K7" s="85" t="s">
        <v>58</v>
      </c>
      <c r="L7" s="82" t="s">
        <v>44</v>
      </c>
      <c r="M7" s="83" t="s">
        <v>45</v>
      </c>
      <c r="N7" s="86" t="s">
        <v>194</v>
      </c>
      <c r="O7" s="47">
        <v>10</v>
      </c>
      <c r="P7" s="47">
        <v>10</v>
      </c>
      <c r="Q7" s="47">
        <v>5</v>
      </c>
      <c r="R7" s="47">
        <v>5</v>
      </c>
      <c r="S7" s="47">
        <v>5</v>
      </c>
      <c r="T7" s="47">
        <v>10</v>
      </c>
      <c r="U7" s="47">
        <f>O7*P7*Q7*R7*S7*T7</f>
        <v>125000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173"/>
      <c r="B8" s="171"/>
      <c r="C8" s="81" t="s">
        <v>29</v>
      </c>
      <c r="D8" s="171"/>
      <c r="E8" s="171"/>
      <c r="F8" s="164"/>
      <c r="G8" s="164"/>
      <c r="H8" s="164"/>
      <c r="I8" s="166"/>
      <c r="J8" s="84" t="s">
        <v>7</v>
      </c>
      <c r="K8" s="18" t="s">
        <v>36</v>
      </c>
      <c r="L8" s="82" t="s">
        <v>44</v>
      </c>
      <c r="M8" s="83" t="s">
        <v>63</v>
      </c>
      <c r="N8" s="86" t="s">
        <v>194</v>
      </c>
      <c r="O8" s="47">
        <v>10</v>
      </c>
      <c r="P8" s="47">
        <v>10</v>
      </c>
      <c r="Q8" s="47">
        <v>5</v>
      </c>
      <c r="R8" s="47">
        <v>10</v>
      </c>
      <c r="S8" s="47">
        <v>5</v>
      </c>
      <c r="T8" s="47">
        <v>10</v>
      </c>
      <c r="U8" s="47">
        <f t="shared" ref="U8:U61" si="0">O8*P8*Q8*R8*S8*T8</f>
        <v>250000</v>
      </c>
      <c r="V8" s="47" t="str">
        <f t="shared" ref="V8:V61" si="1">IF(U8&lt;=25000,"BAJA",IF(U8&lt;=125000,"MODERADA",IF(U8&gt;125000,"ALTA","")))</f>
        <v>ALTA</v>
      </c>
      <c r="W8" s="47" t="s">
        <v>70</v>
      </c>
      <c r="X8" s="47" t="str">
        <f t="shared" ref="X8:X61" si="2">IFERROR(IF(W8="","",IF(W8="Significativo","Si",IF(W8="No significativo","No",""))),"")</f>
        <v>Si</v>
      </c>
      <c r="Y8" s="87" t="s">
        <v>219</v>
      </c>
      <c r="Z8" s="49"/>
    </row>
    <row r="9" spans="1:26" s="16" customFormat="1" ht="30" customHeight="1" x14ac:dyDescent="0.3">
      <c r="A9" s="173"/>
      <c r="B9" s="171"/>
      <c r="C9" s="81" t="s">
        <v>29</v>
      </c>
      <c r="D9" s="171"/>
      <c r="E9" s="171"/>
      <c r="F9" s="164"/>
      <c r="G9" s="164"/>
      <c r="H9" s="164"/>
      <c r="I9" s="166"/>
      <c r="J9" s="84" t="s">
        <v>10</v>
      </c>
      <c r="K9" s="18" t="s">
        <v>39</v>
      </c>
      <c r="L9" s="82" t="s">
        <v>44</v>
      </c>
      <c r="M9" s="83" t="s">
        <v>78</v>
      </c>
      <c r="N9" s="86" t="s">
        <v>194</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173"/>
      <c r="B10" s="171"/>
      <c r="C10" s="81" t="s">
        <v>29</v>
      </c>
      <c r="D10" s="171"/>
      <c r="E10" s="171"/>
      <c r="F10" s="164"/>
      <c r="G10" s="164"/>
      <c r="H10" s="164"/>
      <c r="I10" s="166"/>
      <c r="J10" s="17" t="s">
        <v>10</v>
      </c>
      <c r="K10" s="18" t="s">
        <v>89</v>
      </c>
      <c r="L10" s="19" t="s">
        <v>44</v>
      </c>
      <c r="M10" s="21" t="s">
        <v>78</v>
      </c>
      <c r="N10" s="86" t="s">
        <v>194</v>
      </c>
      <c r="O10" s="47">
        <v>10</v>
      </c>
      <c r="P10" s="47">
        <v>5</v>
      </c>
      <c r="Q10" s="47">
        <v>10</v>
      </c>
      <c r="R10" s="47">
        <v>5</v>
      </c>
      <c r="S10" s="47">
        <v>5</v>
      </c>
      <c r="T10" s="47">
        <v>10</v>
      </c>
      <c r="U10" s="47">
        <f t="shared" si="0"/>
        <v>125000</v>
      </c>
      <c r="V10" s="47" t="str">
        <f t="shared" si="1"/>
        <v>MODERADA</v>
      </c>
      <c r="W10" s="47" t="s">
        <v>52</v>
      </c>
      <c r="X10" s="47" t="str">
        <f t="shared" si="2"/>
        <v>No</v>
      </c>
      <c r="Y10" s="48"/>
      <c r="Z10" s="50"/>
    </row>
    <row r="11" spans="1:26" s="16" customFormat="1" ht="30" customHeight="1" x14ac:dyDescent="0.3">
      <c r="A11" s="173"/>
      <c r="B11" s="171"/>
      <c r="C11" s="81" t="s">
        <v>29</v>
      </c>
      <c r="D11" s="171"/>
      <c r="E11" s="171"/>
      <c r="F11" s="164"/>
      <c r="G11" s="164"/>
      <c r="H11" s="164"/>
      <c r="I11" s="166"/>
      <c r="J11" s="17" t="s">
        <v>10</v>
      </c>
      <c r="K11" s="18" t="s">
        <v>95</v>
      </c>
      <c r="L11" s="19" t="s">
        <v>44</v>
      </c>
      <c r="M11" s="21" t="s">
        <v>78</v>
      </c>
      <c r="N11" s="86" t="s">
        <v>194</v>
      </c>
      <c r="O11" s="47">
        <v>10</v>
      </c>
      <c r="P11" s="47">
        <v>5</v>
      </c>
      <c r="Q11" s="47">
        <v>10</v>
      </c>
      <c r="R11" s="47">
        <v>10</v>
      </c>
      <c r="S11" s="47">
        <v>10</v>
      </c>
      <c r="T11" s="47">
        <v>10</v>
      </c>
      <c r="U11" s="47">
        <f t="shared" ref="U11:U14" si="3">O11*P11*Q11*R11*S11*T11</f>
        <v>500000</v>
      </c>
      <c r="V11" s="47" t="str">
        <f t="shared" ref="V11:V14" si="4">IF(U11&lt;=25000,"BAJA",IF(U11&lt;=125000,"MODERADA",IF(U11&gt;125000,"ALTA","")))</f>
        <v>ALTA</v>
      </c>
      <c r="W11" s="47" t="s">
        <v>70</v>
      </c>
      <c r="X11" s="47" t="str">
        <f t="shared" ref="X11:X14" si="5">IFERROR(IF(W11="","",IF(W11="Significativo","Si",IF(W11="No significativo","No",""))),"")</f>
        <v>Si</v>
      </c>
      <c r="Y11" s="87" t="s">
        <v>220</v>
      </c>
      <c r="Z11" s="50"/>
    </row>
    <row r="12" spans="1:26" s="16" customFormat="1" ht="30" customHeight="1" x14ac:dyDescent="0.3">
      <c r="A12" s="173"/>
      <c r="B12" s="171"/>
      <c r="C12" s="81" t="s">
        <v>29</v>
      </c>
      <c r="D12" s="171"/>
      <c r="E12" s="171"/>
      <c r="F12" s="164"/>
      <c r="G12" s="164"/>
      <c r="H12" s="164"/>
      <c r="I12" s="166"/>
      <c r="J12" s="17" t="s">
        <v>10</v>
      </c>
      <c r="K12" s="18" t="s">
        <v>98</v>
      </c>
      <c r="L12" s="19" t="s">
        <v>62</v>
      </c>
      <c r="M12" s="21" t="s">
        <v>78</v>
      </c>
      <c r="N12" s="86" t="s">
        <v>195</v>
      </c>
      <c r="O12" s="47">
        <v>10</v>
      </c>
      <c r="P12" s="47">
        <v>5</v>
      </c>
      <c r="Q12" s="47">
        <v>10</v>
      </c>
      <c r="R12" s="47">
        <v>10</v>
      </c>
      <c r="S12" s="47">
        <v>5</v>
      </c>
      <c r="T12" s="47">
        <v>10</v>
      </c>
      <c r="U12" s="47">
        <f t="shared" si="3"/>
        <v>250000</v>
      </c>
      <c r="V12" s="47" t="str">
        <f t="shared" si="4"/>
        <v>ALTA</v>
      </c>
      <c r="W12" s="47" t="s">
        <v>52</v>
      </c>
      <c r="X12" s="47" t="str">
        <f t="shared" si="5"/>
        <v>No</v>
      </c>
      <c r="Y12" s="48"/>
      <c r="Z12" s="50"/>
    </row>
    <row r="13" spans="1:26" s="16" customFormat="1" ht="30" customHeight="1" x14ac:dyDescent="0.3">
      <c r="A13" s="173"/>
      <c r="B13" s="171"/>
      <c r="C13" s="81" t="s">
        <v>29</v>
      </c>
      <c r="D13" s="171"/>
      <c r="E13" s="171"/>
      <c r="F13" s="164"/>
      <c r="G13" s="164"/>
      <c r="H13" s="164"/>
      <c r="I13" s="166"/>
      <c r="J13" s="17" t="s">
        <v>11</v>
      </c>
      <c r="K13" s="18" t="s">
        <v>40</v>
      </c>
      <c r="L13" s="19" t="s">
        <v>44</v>
      </c>
      <c r="M13" s="21" t="s">
        <v>90</v>
      </c>
      <c r="N13" s="86" t="s">
        <v>194</v>
      </c>
      <c r="O13" s="47">
        <v>10</v>
      </c>
      <c r="P13" s="47">
        <v>5</v>
      </c>
      <c r="Q13" s="47">
        <v>5</v>
      </c>
      <c r="R13" s="47">
        <v>5</v>
      </c>
      <c r="S13" s="47">
        <v>5</v>
      </c>
      <c r="T13" s="47">
        <v>10</v>
      </c>
      <c r="U13" s="47">
        <f t="shared" si="3"/>
        <v>62500</v>
      </c>
      <c r="V13" s="47" t="str">
        <f t="shared" si="4"/>
        <v>MODERADA</v>
      </c>
      <c r="W13" s="47" t="s">
        <v>52</v>
      </c>
      <c r="X13" s="47" t="str">
        <f t="shared" si="5"/>
        <v>No</v>
      </c>
      <c r="Y13" s="48"/>
      <c r="Z13" s="50"/>
    </row>
    <row r="14" spans="1:26" s="16" customFormat="1" ht="30" customHeight="1" x14ac:dyDescent="0.3">
      <c r="A14" s="173"/>
      <c r="B14" s="171"/>
      <c r="C14" s="81" t="s">
        <v>29</v>
      </c>
      <c r="D14" s="171"/>
      <c r="E14" s="171"/>
      <c r="F14" s="164"/>
      <c r="G14" s="164"/>
      <c r="H14" s="164"/>
      <c r="I14" s="166"/>
      <c r="J14" s="17" t="s">
        <v>12</v>
      </c>
      <c r="K14" s="18" t="s">
        <v>41</v>
      </c>
      <c r="L14" s="19" t="s">
        <v>62</v>
      </c>
      <c r="M14" s="21" t="s">
        <v>96</v>
      </c>
      <c r="N14" s="86" t="s">
        <v>196</v>
      </c>
      <c r="O14" s="47">
        <v>10</v>
      </c>
      <c r="P14" s="47">
        <v>5</v>
      </c>
      <c r="Q14" s="47">
        <v>10</v>
      </c>
      <c r="R14" s="47">
        <v>10</v>
      </c>
      <c r="S14" s="47">
        <v>10</v>
      </c>
      <c r="T14" s="47">
        <v>1</v>
      </c>
      <c r="U14" s="47">
        <f t="shared" si="3"/>
        <v>50000</v>
      </c>
      <c r="V14" s="47" t="str">
        <f t="shared" si="4"/>
        <v>MODERADA</v>
      </c>
      <c r="W14" s="47" t="s">
        <v>52</v>
      </c>
      <c r="X14" s="47" t="str">
        <f t="shared" si="5"/>
        <v>No</v>
      </c>
      <c r="Y14" s="48"/>
      <c r="Z14" s="50"/>
    </row>
    <row r="15" spans="1:26" s="16" customFormat="1" ht="30" customHeight="1" x14ac:dyDescent="0.3">
      <c r="A15" s="174"/>
      <c r="B15" s="172"/>
      <c r="C15" s="81" t="s">
        <v>29</v>
      </c>
      <c r="D15" s="172"/>
      <c r="E15" s="172"/>
      <c r="F15" s="164"/>
      <c r="G15" s="164"/>
      <c r="H15" s="164"/>
      <c r="I15" s="167"/>
      <c r="J15" s="17" t="s">
        <v>14</v>
      </c>
      <c r="K15" s="18" t="s">
        <v>43</v>
      </c>
      <c r="L15" s="19" t="s">
        <v>44</v>
      </c>
      <c r="M15" s="21" t="s">
        <v>102</v>
      </c>
      <c r="N15" s="86" t="s">
        <v>194</v>
      </c>
      <c r="O15" s="47">
        <v>10</v>
      </c>
      <c r="P15" s="47">
        <v>5</v>
      </c>
      <c r="Q15" s="47">
        <v>10</v>
      </c>
      <c r="R15" s="47">
        <v>5</v>
      </c>
      <c r="S15" s="47">
        <v>10</v>
      </c>
      <c r="T15" s="47">
        <v>10</v>
      </c>
      <c r="U15" s="47">
        <f t="shared" si="0"/>
        <v>250000</v>
      </c>
      <c r="V15" s="47" t="str">
        <f t="shared" si="1"/>
        <v>ALTA</v>
      </c>
      <c r="W15" s="47" t="s">
        <v>70</v>
      </c>
      <c r="X15" s="47" t="str">
        <f t="shared" si="2"/>
        <v>Si</v>
      </c>
      <c r="Y15" s="87" t="s">
        <v>221</v>
      </c>
      <c r="Z15" s="50"/>
    </row>
    <row r="16" spans="1:26" s="16" customFormat="1" ht="30" customHeight="1" x14ac:dyDescent="0.3">
      <c r="A16" s="168" t="s">
        <v>197</v>
      </c>
      <c r="B16" s="164" t="s">
        <v>198</v>
      </c>
      <c r="C16" s="80" t="s">
        <v>199</v>
      </c>
      <c r="D16" s="163" t="s">
        <v>200</v>
      </c>
      <c r="E16" s="163" t="s">
        <v>201</v>
      </c>
      <c r="F16" s="164" t="s">
        <v>3</v>
      </c>
      <c r="G16" s="164" t="s">
        <v>104</v>
      </c>
      <c r="H16" s="164" t="s">
        <v>33</v>
      </c>
      <c r="I16" s="169" t="s">
        <v>193</v>
      </c>
      <c r="J16" s="17" t="s">
        <v>5</v>
      </c>
      <c r="K16" s="18" t="s">
        <v>58</v>
      </c>
      <c r="L16" s="19" t="s">
        <v>44</v>
      </c>
      <c r="M16" s="21" t="s">
        <v>45</v>
      </c>
      <c r="N16" s="86" t="s">
        <v>194</v>
      </c>
      <c r="O16" s="47">
        <v>5</v>
      </c>
      <c r="P16" s="47">
        <v>10</v>
      </c>
      <c r="Q16" s="47">
        <v>5</v>
      </c>
      <c r="R16" s="47">
        <v>5</v>
      </c>
      <c r="S16" s="47">
        <v>10</v>
      </c>
      <c r="T16" s="47">
        <v>10</v>
      </c>
      <c r="U16" s="47">
        <f t="shared" si="0"/>
        <v>125000</v>
      </c>
      <c r="V16" s="47" t="str">
        <f t="shared" si="1"/>
        <v>MODERADA</v>
      </c>
      <c r="W16" s="47" t="s">
        <v>52</v>
      </c>
      <c r="X16" s="47" t="str">
        <f t="shared" si="2"/>
        <v>No</v>
      </c>
      <c r="Y16" s="45"/>
      <c r="Z16" s="20"/>
    </row>
    <row r="17" spans="1:26" s="16" customFormat="1" ht="30" customHeight="1" x14ac:dyDescent="0.3">
      <c r="A17" s="168"/>
      <c r="B17" s="164"/>
      <c r="C17" s="80" t="s">
        <v>199</v>
      </c>
      <c r="D17" s="163"/>
      <c r="E17" s="163"/>
      <c r="F17" s="164"/>
      <c r="G17" s="164"/>
      <c r="H17" s="164"/>
      <c r="I17" s="169"/>
      <c r="J17" s="17" t="s">
        <v>5</v>
      </c>
      <c r="K17" s="18" t="s">
        <v>88</v>
      </c>
      <c r="L17" s="19" t="s">
        <v>44</v>
      </c>
      <c r="M17" s="21" t="s">
        <v>45</v>
      </c>
      <c r="N17" s="86" t="s">
        <v>194</v>
      </c>
      <c r="O17" s="47">
        <v>10</v>
      </c>
      <c r="P17" s="47">
        <v>1</v>
      </c>
      <c r="Q17" s="47">
        <v>1</v>
      </c>
      <c r="R17" s="47">
        <v>1</v>
      </c>
      <c r="S17" s="47">
        <v>1</v>
      </c>
      <c r="T17" s="47">
        <v>10</v>
      </c>
      <c r="U17" s="47">
        <f t="shared" si="0"/>
        <v>100</v>
      </c>
      <c r="V17" s="47" t="str">
        <f t="shared" si="1"/>
        <v>BAJA</v>
      </c>
      <c r="W17" s="47" t="s">
        <v>52</v>
      </c>
      <c r="X17" s="47" t="str">
        <f t="shared" si="2"/>
        <v>No</v>
      </c>
      <c r="Y17" s="45"/>
      <c r="Z17" s="20"/>
    </row>
    <row r="18" spans="1:26" s="16" customFormat="1" ht="30" customHeight="1" x14ac:dyDescent="0.3">
      <c r="A18" s="168"/>
      <c r="B18" s="164"/>
      <c r="C18" s="80" t="s">
        <v>199</v>
      </c>
      <c r="D18" s="163"/>
      <c r="E18" s="163"/>
      <c r="F18" s="164"/>
      <c r="G18" s="164"/>
      <c r="H18" s="164"/>
      <c r="I18" s="169"/>
      <c r="J18" s="17" t="s">
        <v>6</v>
      </c>
      <c r="K18" s="18" t="s">
        <v>35</v>
      </c>
      <c r="L18" s="19" t="s">
        <v>44</v>
      </c>
      <c r="M18" s="21" t="s">
        <v>63</v>
      </c>
      <c r="N18" s="86" t="s">
        <v>194</v>
      </c>
      <c r="O18" s="47">
        <v>10</v>
      </c>
      <c r="P18" s="47">
        <v>5</v>
      </c>
      <c r="Q18" s="47">
        <v>10</v>
      </c>
      <c r="R18" s="47">
        <v>5</v>
      </c>
      <c r="S18" s="47">
        <v>5</v>
      </c>
      <c r="T18" s="47">
        <v>10</v>
      </c>
      <c r="U18" s="47">
        <f t="shared" si="0"/>
        <v>125000</v>
      </c>
      <c r="V18" s="47" t="str">
        <f t="shared" si="1"/>
        <v>MODERADA</v>
      </c>
      <c r="W18" s="47" t="s">
        <v>52</v>
      </c>
      <c r="X18" s="47" t="str">
        <f t="shared" si="2"/>
        <v>No</v>
      </c>
      <c r="Y18" s="45"/>
      <c r="Z18" s="39"/>
    </row>
    <row r="19" spans="1:26" s="16" customFormat="1" ht="30" customHeight="1" x14ac:dyDescent="0.3">
      <c r="A19" s="168"/>
      <c r="B19" s="164"/>
      <c r="C19" s="80" t="s">
        <v>199</v>
      </c>
      <c r="D19" s="163"/>
      <c r="E19" s="163"/>
      <c r="F19" s="164"/>
      <c r="G19" s="164"/>
      <c r="H19" s="164"/>
      <c r="I19" s="169"/>
      <c r="J19" s="17" t="s">
        <v>7</v>
      </c>
      <c r="K19" s="18" t="s">
        <v>36</v>
      </c>
      <c r="L19" s="19" t="s">
        <v>44</v>
      </c>
      <c r="M19" s="21" t="s">
        <v>63</v>
      </c>
      <c r="N19" s="86" t="s">
        <v>194</v>
      </c>
      <c r="O19" s="47">
        <v>10</v>
      </c>
      <c r="P19" s="47">
        <v>10</v>
      </c>
      <c r="Q19" s="47">
        <v>5</v>
      </c>
      <c r="R19" s="47">
        <v>10</v>
      </c>
      <c r="S19" s="47">
        <v>5</v>
      </c>
      <c r="T19" s="47">
        <v>10</v>
      </c>
      <c r="U19" s="47">
        <f t="shared" si="0"/>
        <v>250000</v>
      </c>
      <c r="V19" s="47" t="str">
        <f t="shared" si="1"/>
        <v>ALTA</v>
      </c>
      <c r="W19" s="47" t="s">
        <v>70</v>
      </c>
      <c r="X19" s="47" t="str">
        <f t="shared" si="2"/>
        <v>Si</v>
      </c>
      <c r="Y19" s="87" t="s">
        <v>219</v>
      </c>
      <c r="Z19" s="20"/>
    </row>
    <row r="20" spans="1:26" s="16" customFormat="1" ht="30" customHeight="1" x14ac:dyDescent="0.3">
      <c r="A20" s="168"/>
      <c r="B20" s="164"/>
      <c r="C20" s="80" t="s">
        <v>199</v>
      </c>
      <c r="D20" s="163"/>
      <c r="E20" s="163"/>
      <c r="F20" s="164"/>
      <c r="G20" s="164"/>
      <c r="H20" s="164"/>
      <c r="I20" s="169"/>
      <c r="J20" s="17" t="s">
        <v>9</v>
      </c>
      <c r="K20" s="18" t="s">
        <v>38</v>
      </c>
      <c r="L20" s="19" t="s">
        <v>44</v>
      </c>
      <c r="M20" s="21" t="s">
        <v>78</v>
      </c>
      <c r="N20" s="86" t="s">
        <v>194</v>
      </c>
      <c r="O20" s="47">
        <v>5</v>
      </c>
      <c r="P20" s="47">
        <v>1</v>
      </c>
      <c r="Q20" s="47">
        <v>1</v>
      </c>
      <c r="R20" s="47">
        <v>1</v>
      </c>
      <c r="S20" s="47">
        <v>5</v>
      </c>
      <c r="T20" s="47">
        <v>10</v>
      </c>
      <c r="U20" s="47">
        <f t="shared" si="0"/>
        <v>250</v>
      </c>
      <c r="V20" s="47" t="str">
        <f t="shared" si="1"/>
        <v>BAJA</v>
      </c>
      <c r="W20" s="47" t="s">
        <v>52</v>
      </c>
      <c r="X20" s="47" t="str">
        <f t="shared" si="2"/>
        <v>No</v>
      </c>
      <c r="Y20" s="45"/>
      <c r="Z20" s="20"/>
    </row>
    <row r="21" spans="1:26" s="16" customFormat="1" ht="30" customHeight="1" x14ac:dyDescent="0.3">
      <c r="A21" s="168"/>
      <c r="B21" s="164"/>
      <c r="C21" s="80" t="s">
        <v>199</v>
      </c>
      <c r="D21" s="163"/>
      <c r="E21" s="163"/>
      <c r="F21" s="164"/>
      <c r="G21" s="164"/>
      <c r="H21" s="164"/>
      <c r="I21" s="169"/>
      <c r="J21" s="17" t="s">
        <v>10</v>
      </c>
      <c r="K21" s="18" t="s">
        <v>39</v>
      </c>
      <c r="L21" s="19" t="s">
        <v>44</v>
      </c>
      <c r="M21" s="21" t="s">
        <v>78</v>
      </c>
      <c r="N21" s="86" t="s">
        <v>194</v>
      </c>
      <c r="O21" s="47">
        <v>5</v>
      </c>
      <c r="P21" s="47">
        <v>5</v>
      </c>
      <c r="Q21" s="47">
        <v>1</v>
      </c>
      <c r="R21" s="47">
        <v>1</v>
      </c>
      <c r="S21" s="47">
        <v>1</v>
      </c>
      <c r="T21" s="47">
        <v>10</v>
      </c>
      <c r="U21" s="47">
        <f t="shared" si="0"/>
        <v>250</v>
      </c>
      <c r="V21" s="47" t="str">
        <f t="shared" si="1"/>
        <v>BAJA</v>
      </c>
      <c r="W21" s="47" t="s">
        <v>52</v>
      </c>
      <c r="X21" s="47" t="str">
        <f t="shared" si="2"/>
        <v>No</v>
      </c>
      <c r="Y21" s="45"/>
      <c r="Z21" s="15"/>
    </row>
    <row r="22" spans="1:26" s="16" customFormat="1" ht="30" customHeight="1" x14ac:dyDescent="0.3">
      <c r="A22" s="168"/>
      <c r="B22" s="164"/>
      <c r="C22" s="80" t="s">
        <v>199</v>
      </c>
      <c r="D22" s="163"/>
      <c r="E22" s="163"/>
      <c r="F22" s="164"/>
      <c r="G22" s="164"/>
      <c r="H22" s="164"/>
      <c r="I22" s="169"/>
      <c r="J22" s="17" t="s">
        <v>10</v>
      </c>
      <c r="K22" s="18" t="s">
        <v>61</v>
      </c>
      <c r="L22" s="19" t="s">
        <v>44</v>
      </c>
      <c r="M22" s="21" t="s">
        <v>78</v>
      </c>
      <c r="N22" s="86" t="s">
        <v>194</v>
      </c>
      <c r="O22" s="47">
        <v>10</v>
      </c>
      <c r="P22" s="47">
        <v>10</v>
      </c>
      <c r="Q22" s="47">
        <v>5</v>
      </c>
      <c r="R22" s="47">
        <v>5</v>
      </c>
      <c r="S22" s="47">
        <v>10</v>
      </c>
      <c r="T22" s="47">
        <v>10</v>
      </c>
      <c r="U22" s="47">
        <f t="shared" si="0"/>
        <v>250000</v>
      </c>
      <c r="V22" s="47" t="str">
        <f t="shared" si="1"/>
        <v>ALTA</v>
      </c>
      <c r="W22" s="47" t="s">
        <v>70</v>
      </c>
      <c r="X22" s="47" t="str">
        <f t="shared" si="2"/>
        <v>Si</v>
      </c>
      <c r="Y22" s="87" t="s">
        <v>222</v>
      </c>
      <c r="Z22" s="20"/>
    </row>
    <row r="23" spans="1:26" s="16" customFormat="1" ht="30" customHeight="1" x14ac:dyDescent="0.3">
      <c r="A23" s="168"/>
      <c r="B23" s="164"/>
      <c r="C23" s="80" t="s">
        <v>199</v>
      </c>
      <c r="D23" s="163"/>
      <c r="E23" s="163"/>
      <c r="F23" s="164"/>
      <c r="G23" s="164"/>
      <c r="H23" s="164"/>
      <c r="I23" s="169"/>
      <c r="J23" s="17" t="s">
        <v>10</v>
      </c>
      <c r="K23" s="18" t="s">
        <v>89</v>
      </c>
      <c r="L23" s="19" t="s">
        <v>44</v>
      </c>
      <c r="M23" s="21" t="s">
        <v>78</v>
      </c>
      <c r="N23" s="86" t="s">
        <v>194</v>
      </c>
      <c r="O23" s="47">
        <v>10</v>
      </c>
      <c r="P23" s="47">
        <v>5</v>
      </c>
      <c r="Q23" s="47">
        <v>10</v>
      </c>
      <c r="R23" s="47">
        <v>5</v>
      </c>
      <c r="S23" s="47">
        <v>5</v>
      </c>
      <c r="T23" s="47">
        <v>10</v>
      </c>
      <c r="U23" s="47">
        <f t="shared" si="0"/>
        <v>125000</v>
      </c>
      <c r="V23" s="47" t="str">
        <f t="shared" si="1"/>
        <v>MODERADA</v>
      </c>
      <c r="W23" s="47" t="s">
        <v>52</v>
      </c>
      <c r="X23" s="47" t="str">
        <f t="shared" si="2"/>
        <v>No</v>
      </c>
      <c r="Y23" s="45"/>
      <c r="Z23" s="39"/>
    </row>
    <row r="24" spans="1:26" s="16" customFormat="1" ht="30" customHeight="1" x14ac:dyDescent="0.3">
      <c r="A24" s="168"/>
      <c r="B24" s="164"/>
      <c r="C24" s="80" t="s">
        <v>199</v>
      </c>
      <c r="D24" s="163"/>
      <c r="E24" s="163"/>
      <c r="F24" s="164"/>
      <c r="G24" s="164"/>
      <c r="H24" s="164"/>
      <c r="I24" s="169"/>
      <c r="J24" s="17" t="s">
        <v>10</v>
      </c>
      <c r="K24" s="18" t="s">
        <v>95</v>
      </c>
      <c r="L24" s="19" t="s">
        <v>44</v>
      </c>
      <c r="M24" s="21" t="s">
        <v>78</v>
      </c>
      <c r="N24" s="86" t="s">
        <v>194</v>
      </c>
      <c r="O24" s="47">
        <v>10</v>
      </c>
      <c r="P24" s="47">
        <v>5</v>
      </c>
      <c r="Q24" s="47">
        <v>10</v>
      </c>
      <c r="R24" s="47">
        <v>10</v>
      </c>
      <c r="S24" s="47">
        <v>10</v>
      </c>
      <c r="T24" s="47">
        <v>10</v>
      </c>
      <c r="U24" s="47">
        <f t="shared" si="0"/>
        <v>500000</v>
      </c>
      <c r="V24" s="47" t="str">
        <f t="shared" si="1"/>
        <v>ALTA</v>
      </c>
      <c r="W24" s="47" t="s">
        <v>70</v>
      </c>
      <c r="X24" s="47" t="str">
        <f t="shared" si="2"/>
        <v>Si</v>
      </c>
      <c r="Y24" s="87" t="s">
        <v>220</v>
      </c>
      <c r="Z24" s="15"/>
    </row>
    <row r="25" spans="1:26" s="16" customFormat="1" ht="30" customHeight="1" x14ac:dyDescent="0.3">
      <c r="A25" s="168"/>
      <c r="B25" s="164"/>
      <c r="C25" s="80" t="s">
        <v>199</v>
      </c>
      <c r="D25" s="163"/>
      <c r="E25" s="163"/>
      <c r="F25" s="164"/>
      <c r="G25" s="164"/>
      <c r="H25" s="164"/>
      <c r="I25" s="169"/>
      <c r="J25" s="17" t="s">
        <v>10</v>
      </c>
      <c r="K25" s="18" t="s">
        <v>98</v>
      </c>
      <c r="L25" s="19" t="s">
        <v>62</v>
      </c>
      <c r="M25" s="21" t="s">
        <v>78</v>
      </c>
      <c r="N25" s="86" t="s">
        <v>195</v>
      </c>
      <c r="O25" s="47">
        <v>10</v>
      </c>
      <c r="P25" s="47">
        <v>5</v>
      </c>
      <c r="Q25" s="47">
        <v>10</v>
      </c>
      <c r="R25" s="47">
        <v>10</v>
      </c>
      <c r="S25" s="47">
        <v>5</v>
      </c>
      <c r="T25" s="47">
        <v>10</v>
      </c>
      <c r="U25" s="47">
        <f t="shared" si="0"/>
        <v>250000</v>
      </c>
      <c r="V25" s="47" t="str">
        <f t="shared" si="1"/>
        <v>ALTA</v>
      </c>
      <c r="W25" s="47" t="s">
        <v>52</v>
      </c>
      <c r="X25" s="47" t="str">
        <f t="shared" si="2"/>
        <v>No</v>
      </c>
      <c r="Y25" s="45"/>
      <c r="Z25" s="20"/>
    </row>
    <row r="26" spans="1:26" s="16" customFormat="1" ht="30" customHeight="1" x14ac:dyDescent="0.3">
      <c r="A26" s="168"/>
      <c r="B26" s="164"/>
      <c r="C26" s="80" t="s">
        <v>199</v>
      </c>
      <c r="D26" s="163"/>
      <c r="E26" s="163"/>
      <c r="F26" s="164"/>
      <c r="G26" s="164"/>
      <c r="H26" s="164"/>
      <c r="I26" s="169"/>
      <c r="J26" s="17" t="s">
        <v>11</v>
      </c>
      <c r="K26" s="18" t="s">
        <v>40</v>
      </c>
      <c r="L26" s="19" t="s">
        <v>44</v>
      </c>
      <c r="M26" s="21" t="s">
        <v>90</v>
      </c>
      <c r="N26" s="86" t="s">
        <v>195</v>
      </c>
      <c r="O26" s="47">
        <v>10</v>
      </c>
      <c r="P26" s="47">
        <v>1</v>
      </c>
      <c r="Q26" s="47">
        <v>5</v>
      </c>
      <c r="R26" s="47">
        <v>5</v>
      </c>
      <c r="S26" s="47">
        <v>5</v>
      </c>
      <c r="T26" s="47">
        <v>10</v>
      </c>
      <c r="U26" s="47">
        <f t="shared" si="0"/>
        <v>12500</v>
      </c>
      <c r="V26" s="47" t="str">
        <f t="shared" si="1"/>
        <v>BAJA</v>
      </c>
      <c r="W26" s="47" t="s">
        <v>52</v>
      </c>
      <c r="X26" s="47" t="str">
        <f t="shared" si="2"/>
        <v>No</v>
      </c>
      <c r="Y26" s="46"/>
      <c r="Z26" s="10"/>
    </row>
    <row r="27" spans="1:26" s="16" customFormat="1" ht="30" customHeight="1" x14ac:dyDescent="0.3">
      <c r="A27" s="168"/>
      <c r="B27" s="164"/>
      <c r="C27" s="80" t="s">
        <v>199</v>
      </c>
      <c r="D27" s="163"/>
      <c r="E27" s="163"/>
      <c r="F27" s="164"/>
      <c r="G27" s="164"/>
      <c r="H27" s="164"/>
      <c r="I27" s="169"/>
      <c r="J27" s="17" t="s">
        <v>12</v>
      </c>
      <c r="K27" s="18" t="s">
        <v>41</v>
      </c>
      <c r="L27" s="19" t="s">
        <v>62</v>
      </c>
      <c r="M27" s="21" t="s">
        <v>96</v>
      </c>
      <c r="N27" s="86" t="s">
        <v>196</v>
      </c>
      <c r="O27" s="47">
        <v>10</v>
      </c>
      <c r="P27" s="47">
        <v>1</v>
      </c>
      <c r="Q27" s="47">
        <v>10</v>
      </c>
      <c r="R27" s="47">
        <v>1</v>
      </c>
      <c r="S27" s="47">
        <v>5</v>
      </c>
      <c r="T27" s="47">
        <v>1</v>
      </c>
      <c r="U27" s="47">
        <f t="shared" si="0"/>
        <v>500</v>
      </c>
      <c r="V27" s="47" t="str">
        <f t="shared" si="1"/>
        <v>BAJA</v>
      </c>
      <c r="W27" s="47" t="s">
        <v>52</v>
      </c>
      <c r="X27" s="47" t="str">
        <f t="shared" si="2"/>
        <v>No</v>
      </c>
      <c r="Y27" s="45"/>
      <c r="Z27" s="20"/>
    </row>
    <row r="28" spans="1:26" s="16" customFormat="1" ht="30" customHeight="1" x14ac:dyDescent="0.3">
      <c r="A28" s="168"/>
      <c r="B28" s="164"/>
      <c r="C28" s="80" t="s">
        <v>199</v>
      </c>
      <c r="D28" s="163"/>
      <c r="E28" s="163"/>
      <c r="F28" s="164"/>
      <c r="G28" s="164"/>
      <c r="H28" s="164"/>
      <c r="I28" s="169"/>
      <c r="J28" s="17" t="s">
        <v>14</v>
      </c>
      <c r="K28" s="18" t="s">
        <v>43</v>
      </c>
      <c r="L28" s="19" t="s">
        <v>44</v>
      </c>
      <c r="M28" s="21" t="s">
        <v>102</v>
      </c>
      <c r="N28" s="86" t="s">
        <v>194</v>
      </c>
      <c r="O28" s="47">
        <v>10</v>
      </c>
      <c r="P28" s="47">
        <v>5</v>
      </c>
      <c r="Q28" s="47">
        <v>10</v>
      </c>
      <c r="R28" s="47">
        <v>5</v>
      </c>
      <c r="S28" s="47">
        <v>10</v>
      </c>
      <c r="T28" s="47">
        <v>10</v>
      </c>
      <c r="U28" s="47">
        <f t="shared" si="0"/>
        <v>250000</v>
      </c>
      <c r="V28" s="47" t="str">
        <f t="shared" si="1"/>
        <v>ALTA</v>
      </c>
      <c r="W28" s="47" t="s">
        <v>70</v>
      </c>
      <c r="X28" s="47" t="str">
        <f t="shared" si="2"/>
        <v>Si</v>
      </c>
      <c r="Y28" s="87" t="s">
        <v>221</v>
      </c>
      <c r="Z28" s="40"/>
    </row>
    <row r="29" spans="1:26" s="16" customFormat="1" ht="30" customHeight="1" x14ac:dyDescent="0.3">
      <c r="A29" s="168" t="s">
        <v>197</v>
      </c>
      <c r="B29" s="164" t="s">
        <v>202</v>
      </c>
      <c r="C29" s="80" t="s">
        <v>203</v>
      </c>
      <c r="D29" s="163" t="s">
        <v>204</v>
      </c>
      <c r="E29" s="163" t="s">
        <v>205</v>
      </c>
      <c r="F29" s="164" t="s">
        <v>3</v>
      </c>
      <c r="G29" s="164" t="s">
        <v>104</v>
      </c>
      <c r="H29" s="164" t="s">
        <v>33</v>
      </c>
      <c r="I29" s="169" t="s">
        <v>193</v>
      </c>
      <c r="J29" s="17" t="s">
        <v>5</v>
      </c>
      <c r="K29" s="18" t="s">
        <v>76</v>
      </c>
      <c r="L29" s="19" t="s">
        <v>44</v>
      </c>
      <c r="M29" s="21" t="s">
        <v>45</v>
      </c>
      <c r="N29" s="86" t="s">
        <v>194</v>
      </c>
      <c r="O29" s="47">
        <v>10</v>
      </c>
      <c r="P29" s="47">
        <v>5</v>
      </c>
      <c r="Q29" s="47">
        <v>5</v>
      </c>
      <c r="R29" s="47">
        <v>5</v>
      </c>
      <c r="S29" s="47">
        <v>10</v>
      </c>
      <c r="T29" s="47">
        <v>10</v>
      </c>
      <c r="U29" s="47">
        <f t="shared" si="0"/>
        <v>125000</v>
      </c>
      <c r="V29" s="47" t="str">
        <f t="shared" si="1"/>
        <v>MODERADA</v>
      </c>
      <c r="W29" s="47" t="s">
        <v>52</v>
      </c>
      <c r="X29" s="47" t="str">
        <f t="shared" si="2"/>
        <v>No</v>
      </c>
      <c r="Y29" s="45"/>
      <c r="Z29" s="20"/>
    </row>
    <row r="30" spans="1:26" s="16" customFormat="1" ht="30" customHeight="1" x14ac:dyDescent="0.3">
      <c r="A30" s="168"/>
      <c r="B30" s="164"/>
      <c r="C30" s="80" t="s">
        <v>203</v>
      </c>
      <c r="D30" s="163"/>
      <c r="E30" s="163"/>
      <c r="F30" s="164"/>
      <c r="G30" s="164"/>
      <c r="H30" s="164"/>
      <c r="I30" s="169"/>
      <c r="J30" s="17" t="s">
        <v>5</v>
      </c>
      <c r="K30" s="18" t="s">
        <v>88</v>
      </c>
      <c r="L30" s="19" t="s">
        <v>44</v>
      </c>
      <c r="M30" s="21" t="s">
        <v>45</v>
      </c>
      <c r="N30" s="86" t="s">
        <v>194</v>
      </c>
      <c r="O30" s="47">
        <v>10</v>
      </c>
      <c r="P30" s="47">
        <v>1</v>
      </c>
      <c r="Q30" s="47">
        <v>5</v>
      </c>
      <c r="R30" s="47">
        <v>5</v>
      </c>
      <c r="S30" s="47">
        <v>5</v>
      </c>
      <c r="T30" s="47">
        <v>10</v>
      </c>
      <c r="U30" s="47">
        <f t="shared" si="0"/>
        <v>12500</v>
      </c>
      <c r="V30" s="47" t="str">
        <f t="shared" si="1"/>
        <v>BAJA</v>
      </c>
      <c r="W30" s="47" t="s">
        <v>52</v>
      </c>
      <c r="X30" s="47" t="str">
        <f t="shared" si="2"/>
        <v>No</v>
      </c>
      <c r="Y30" s="45"/>
      <c r="Z30" s="20"/>
    </row>
    <row r="31" spans="1:26" s="16" customFormat="1" ht="30" customHeight="1" x14ac:dyDescent="0.3">
      <c r="A31" s="168"/>
      <c r="B31" s="164"/>
      <c r="C31" s="80" t="s">
        <v>203</v>
      </c>
      <c r="D31" s="163"/>
      <c r="E31" s="163"/>
      <c r="F31" s="164"/>
      <c r="G31" s="164"/>
      <c r="H31" s="164"/>
      <c r="I31" s="169"/>
      <c r="J31" s="17" t="s">
        <v>5</v>
      </c>
      <c r="K31" s="18" t="s">
        <v>94</v>
      </c>
      <c r="L31" s="19" t="s">
        <v>44</v>
      </c>
      <c r="M31" s="21" t="s">
        <v>45</v>
      </c>
      <c r="N31" s="86" t="s">
        <v>194</v>
      </c>
      <c r="O31" s="47">
        <v>5</v>
      </c>
      <c r="P31" s="47">
        <v>1</v>
      </c>
      <c r="Q31" s="47">
        <v>5</v>
      </c>
      <c r="R31" s="47">
        <v>5</v>
      </c>
      <c r="S31" s="47">
        <v>5</v>
      </c>
      <c r="T31" s="47">
        <v>10</v>
      </c>
      <c r="U31" s="47">
        <f t="shared" ref="U31" si="6">O31*P31*Q31*R31*S31*T31</f>
        <v>6250</v>
      </c>
      <c r="V31" s="47" t="str">
        <f t="shared" ref="V31" si="7">IF(U31&lt;=25000,"BAJA",IF(U31&lt;=125000,"MODERADA",IF(U31&gt;125000,"ALTA","")))</f>
        <v>BAJA</v>
      </c>
      <c r="W31" s="47" t="s">
        <v>52</v>
      </c>
      <c r="X31" s="47" t="str">
        <f t="shared" ref="X31" si="8">IFERROR(IF(W31="","",IF(W31="Significativo","Si",IF(W31="No significativo","No",""))),"")</f>
        <v>No</v>
      </c>
      <c r="Y31" s="45"/>
      <c r="Z31" s="20"/>
    </row>
    <row r="32" spans="1:26" s="16" customFormat="1" ht="30" customHeight="1" x14ac:dyDescent="0.3">
      <c r="A32" s="168"/>
      <c r="B32" s="164"/>
      <c r="C32" s="80" t="s">
        <v>203</v>
      </c>
      <c r="D32" s="163"/>
      <c r="E32" s="163"/>
      <c r="F32" s="164"/>
      <c r="G32" s="164"/>
      <c r="H32" s="164"/>
      <c r="I32" s="169"/>
      <c r="J32" s="17" t="s">
        <v>6</v>
      </c>
      <c r="K32" s="18" t="s">
        <v>59</v>
      </c>
      <c r="L32" s="19" t="s">
        <v>44</v>
      </c>
      <c r="M32" s="21" t="s">
        <v>63</v>
      </c>
      <c r="N32" s="86" t="s">
        <v>194</v>
      </c>
      <c r="O32" s="47">
        <v>5</v>
      </c>
      <c r="P32" s="47">
        <v>10</v>
      </c>
      <c r="Q32" s="47">
        <v>10</v>
      </c>
      <c r="R32" s="47">
        <v>5</v>
      </c>
      <c r="S32" s="47">
        <v>5</v>
      </c>
      <c r="T32" s="47">
        <v>10</v>
      </c>
      <c r="U32" s="47">
        <f t="shared" si="0"/>
        <v>125000</v>
      </c>
      <c r="V32" s="47" t="str">
        <f t="shared" si="1"/>
        <v>MODERADA</v>
      </c>
      <c r="W32" s="47" t="s">
        <v>52</v>
      </c>
      <c r="X32" s="47" t="str">
        <f t="shared" si="2"/>
        <v>No</v>
      </c>
      <c r="Y32" s="45"/>
      <c r="Z32" s="20"/>
    </row>
    <row r="33" spans="1:26" s="16" customFormat="1" ht="30" customHeight="1" x14ac:dyDescent="0.3">
      <c r="A33" s="168"/>
      <c r="B33" s="164"/>
      <c r="C33" s="80" t="s">
        <v>203</v>
      </c>
      <c r="D33" s="163"/>
      <c r="E33" s="163"/>
      <c r="F33" s="164"/>
      <c r="G33" s="164"/>
      <c r="H33" s="164"/>
      <c r="I33" s="169"/>
      <c r="J33" s="17" t="s">
        <v>7</v>
      </c>
      <c r="K33" s="18" t="s">
        <v>36</v>
      </c>
      <c r="L33" s="19" t="s">
        <v>44</v>
      </c>
      <c r="M33" s="21" t="s">
        <v>63</v>
      </c>
      <c r="N33" s="86" t="s">
        <v>194</v>
      </c>
      <c r="O33" s="47">
        <v>10</v>
      </c>
      <c r="P33" s="47">
        <v>5</v>
      </c>
      <c r="Q33" s="47">
        <v>10</v>
      </c>
      <c r="R33" s="47">
        <v>5</v>
      </c>
      <c r="S33" s="47">
        <v>10</v>
      </c>
      <c r="T33" s="47">
        <v>10</v>
      </c>
      <c r="U33" s="47">
        <f t="shared" si="0"/>
        <v>250000</v>
      </c>
      <c r="V33" s="47" t="str">
        <f t="shared" si="1"/>
        <v>ALTA</v>
      </c>
      <c r="W33" s="47" t="s">
        <v>70</v>
      </c>
      <c r="X33" s="47" t="str">
        <f t="shared" si="2"/>
        <v>Si</v>
      </c>
      <c r="Y33" s="87" t="s">
        <v>219</v>
      </c>
      <c r="Z33" s="20"/>
    </row>
    <row r="34" spans="1:26" s="16" customFormat="1" ht="30" customHeight="1" x14ac:dyDescent="0.3">
      <c r="A34" s="168"/>
      <c r="B34" s="164"/>
      <c r="C34" s="80" t="s">
        <v>203</v>
      </c>
      <c r="D34" s="163"/>
      <c r="E34" s="163"/>
      <c r="F34" s="164"/>
      <c r="G34" s="164"/>
      <c r="H34" s="164"/>
      <c r="I34" s="169"/>
      <c r="J34" s="17" t="s">
        <v>8</v>
      </c>
      <c r="K34" s="18" t="s">
        <v>37</v>
      </c>
      <c r="L34" s="19" t="s">
        <v>44</v>
      </c>
      <c r="M34" s="21" t="s">
        <v>78</v>
      </c>
      <c r="N34" s="86" t="s">
        <v>194</v>
      </c>
      <c r="O34" s="47">
        <v>10</v>
      </c>
      <c r="P34" s="47">
        <v>5</v>
      </c>
      <c r="Q34" s="47">
        <v>5</v>
      </c>
      <c r="R34" s="47">
        <v>5</v>
      </c>
      <c r="S34" s="47">
        <v>5</v>
      </c>
      <c r="T34" s="47">
        <v>10</v>
      </c>
      <c r="U34" s="47">
        <f t="shared" si="0"/>
        <v>62500</v>
      </c>
      <c r="V34" s="47" t="str">
        <f t="shared" si="1"/>
        <v>MODERADA</v>
      </c>
      <c r="W34" s="47" t="s">
        <v>52</v>
      </c>
      <c r="X34" s="47" t="str">
        <f t="shared" si="2"/>
        <v>No</v>
      </c>
      <c r="Y34" s="45"/>
      <c r="Z34" s="20"/>
    </row>
    <row r="35" spans="1:26" s="16" customFormat="1" ht="30" customHeight="1" x14ac:dyDescent="0.3">
      <c r="A35" s="168"/>
      <c r="B35" s="164"/>
      <c r="C35" s="80" t="s">
        <v>203</v>
      </c>
      <c r="D35" s="163"/>
      <c r="E35" s="163"/>
      <c r="F35" s="164"/>
      <c r="G35" s="164"/>
      <c r="H35" s="164"/>
      <c r="I35" s="169"/>
      <c r="J35" s="17" t="s">
        <v>9</v>
      </c>
      <c r="K35" s="18" t="s">
        <v>38</v>
      </c>
      <c r="L35" s="19" t="s">
        <v>44</v>
      </c>
      <c r="M35" s="21" t="s">
        <v>78</v>
      </c>
      <c r="N35" s="86" t="s">
        <v>194</v>
      </c>
      <c r="O35" s="47">
        <v>10</v>
      </c>
      <c r="P35" s="47">
        <v>5</v>
      </c>
      <c r="Q35" s="47">
        <v>10</v>
      </c>
      <c r="R35" s="47">
        <v>5</v>
      </c>
      <c r="S35" s="47">
        <v>5</v>
      </c>
      <c r="T35" s="47">
        <v>10</v>
      </c>
      <c r="U35" s="47">
        <f t="shared" si="0"/>
        <v>125000</v>
      </c>
      <c r="V35" s="47" t="str">
        <f t="shared" si="1"/>
        <v>MODERADA</v>
      </c>
      <c r="W35" s="47" t="s">
        <v>52</v>
      </c>
      <c r="X35" s="47" t="str">
        <f t="shared" si="2"/>
        <v>No</v>
      </c>
      <c r="Y35" s="45"/>
      <c r="Z35" s="20"/>
    </row>
    <row r="36" spans="1:26" s="16" customFormat="1" ht="30" customHeight="1" x14ac:dyDescent="0.3">
      <c r="A36" s="168"/>
      <c r="B36" s="164"/>
      <c r="C36" s="80" t="s">
        <v>203</v>
      </c>
      <c r="D36" s="163"/>
      <c r="E36" s="163"/>
      <c r="F36" s="164"/>
      <c r="G36" s="164"/>
      <c r="H36" s="164"/>
      <c r="I36" s="169"/>
      <c r="J36" s="17" t="s">
        <v>10</v>
      </c>
      <c r="K36" s="18" t="s">
        <v>39</v>
      </c>
      <c r="L36" s="19" t="s">
        <v>44</v>
      </c>
      <c r="M36" s="21" t="s">
        <v>78</v>
      </c>
      <c r="N36" s="86" t="s">
        <v>194</v>
      </c>
      <c r="O36" s="47">
        <v>5</v>
      </c>
      <c r="P36" s="47">
        <v>5</v>
      </c>
      <c r="Q36" s="47">
        <v>1</v>
      </c>
      <c r="R36" s="47">
        <v>1</v>
      </c>
      <c r="S36" s="47">
        <v>1</v>
      </c>
      <c r="T36" s="47">
        <v>10</v>
      </c>
      <c r="U36" s="47">
        <f t="shared" si="0"/>
        <v>250</v>
      </c>
      <c r="V36" s="47" t="str">
        <f t="shared" si="1"/>
        <v>BAJA</v>
      </c>
      <c r="W36" s="47" t="s">
        <v>52</v>
      </c>
      <c r="X36" s="47" t="str">
        <f t="shared" si="2"/>
        <v>No</v>
      </c>
      <c r="Y36" s="45"/>
      <c r="Z36" s="20"/>
    </row>
    <row r="37" spans="1:26" s="16" customFormat="1" ht="30" customHeight="1" x14ac:dyDescent="0.3">
      <c r="A37" s="168"/>
      <c r="B37" s="164"/>
      <c r="C37" s="80" t="s">
        <v>203</v>
      </c>
      <c r="D37" s="163"/>
      <c r="E37" s="163"/>
      <c r="F37" s="164"/>
      <c r="G37" s="164"/>
      <c r="H37" s="164"/>
      <c r="I37" s="169"/>
      <c r="J37" s="17" t="s">
        <v>10</v>
      </c>
      <c r="K37" s="18" t="s">
        <v>61</v>
      </c>
      <c r="L37" s="19" t="s">
        <v>44</v>
      </c>
      <c r="M37" s="21" t="s">
        <v>78</v>
      </c>
      <c r="N37" s="86" t="s">
        <v>194</v>
      </c>
      <c r="O37" s="47">
        <v>10</v>
      </c>
      <c r="P37" s="47">
        <v>10</v>
      </c>
      <c r="Q37" s="47">
        <v>10</v>
      </c>
      <c r="R37" s="47">
        <v>10</v>
      </c>
      <c r="S37" s="47">
        <v>10</v>
      </c>
      <c r="T37" s="47">
        <v>10</v>
      </c>
      <c r="U37" s="47">
        <f t="shared" si="0"/>
        <v>1000000</v>
      </c>
      <c r="V37" s="47" t="str">
        <f t="shared" si="1"/>
        <v>ALTA</v>
      </c>
      <c r="W37" s="47" t="s">
        <v>70</v>
      </c>
      <c r="X37" s="47" t="str">
        <f t="shared" si="2"/>
        <v>Si</v>
      </c>
      <c r="Y37" s="87" t="s">
        <v>222</v>
      </c>
      <c r="Z37" s="15"/>
    </row>
    <row r="38" spans="1:26" s="16" customFormat="1" ht="30" customHeight="1" x14ac:dyDescent="0.3">
      <c r="A38" s="168"/>
      <c r="B38" s="164"/>
      <c r="C38" s="80" t="s">
        <v>203</v>
      </c>
      <c r="D38" s="163"/>
      <c r="E38" s="163"/>
      <c r="F38" s="164"/>
      <c r="G38" s="164"/>
      <c r="H38" s="164"/>
      <c r="I38" s="169"/>
      <c r="J38" s="17" t="s">
        <v>10</v>
      </c>
      <c r="K38" s="18" t="s">
        <v>89</v>
      </c>
      <c r="L38" s="19" t="s">
        <v>44</v>
      </c>
      <c r="M38" s="21" t="s">
        <v>78</v>
      </c>
      <c r="N38" s="86" t="s">
        <v>194</v>
      </c>
      <c r="O38" s="47">
        <v>10</v>
      </c>
      <c r="P38" s="47">
        <v>5</v>
      </c>
      <c r="Q38" s="47">
        <v>10</v>
      </c>
      <c r="R38" s="47">
        <v>5</v>
      </c>
      <c r="S38" s="47">
        <v>5</v>
      </c>
      <c r="T38" s="47">
        <v>10</v>
      </c>
      <c r="U38" s="47">
        <f t="shared" si="0"/>
        <v>125000</v>
      </c>
      <c r="V38" s="47" t="str">
        <f t="shared" si="1"/>
        <v>MODERADA</v>
      </c>
      <c r="W38" s="47" t="s">
        <v>52</v>
      </c>
      <c r="X38" s="47" t="str">
        <f t="shared" si="2"/>
        <v>No</v>
      </c>
      <c r="Y38" s="45"/>
      <c r="Z38" s="15"/>
    </row>
    <row r="39" spans="1:26" s="16" customFormat="1" ht="30" customHeight="1" x14ac:dyDescent="0.3">
      <c r="A39" s="168"/>
      <c r="B39" s="164"/>
      <c r="C39" s="80" t="s">
        <v>203</v>
      </c>
      <c r="D39" s="163"/>
      <c r="E39" s="163"/>
      <c r="F39" s="164"/>
      <c r="G39" s="164"/>
      <c r="H39" s="164"/>
      <c r="I39" s="169"/>
      <c r="J39" s="17" t="s">
        <v>10</v>
      </c>
      <c r="K39" s="18" t="s">
        <v>95</v>
      </c>
      <c r="L39" s="19" t="s">
        <v>44</v>
      </c>
      <c r="M39" s="21" t="s">
        <v>78</v>
      </c>
      <c r="N39" s="86" t="s">
        <v>194</v>
      </c>
      <c r="O39" s="47">
        <v>10</v>
      </c>
      <c r="P39" s="47">
        <v>5</v>
      </c>
      <c r="Q39" s="47">
        <v>10</v>
      </c>
      <c r="R39" s="47">
        <v>10</v>
      </c>
      <c r="S39" s="47">
        <v>10</v>
      </c>
      <c r="T39" s="47">
        <v>10</v>
      </c>
      <c r="U39" s="47">
        <f t="shared" si="0"/>
        <v>500000</v>
      </c>
      <c r="V39" s="47" t="str">
        <f t="shared" si="1"/>
        <v>ALTA</v>
      </c>
      <c r="W39" s="47" t="s">
        <v>70</v>
      </c>
      <c r="X39" s="47" t="str">
        <f t="shared" si="2"/>
        <v>Si</v>
      </c>
      <c r="Y39" s="87" t="s">
        <v>220</v>
      </c>
      <c r="Z39" s="20"/>
    </row>
    <row r="40" spans="1:26" s="16" customFormat="1" ht="30" customHeight="1" x14ac:dyDescent="0.3">
      <c r="A40" s="168"/>
      <c r="B40" s="164"/>
      <c r="C40" s="80" t="s">
        <v>203</v>
      </c>
      <c r="D40" s="163"/>
      <c r="E40" s="163"/>
      <c r="F40" s="164"/>
      <c r="G40" s="164"/>
      <c r="H40" s="164"/>
      <c r="I40" s="169"/>
      <c r="J40" s="17" t="s">
        <v>10</v>
      </c>
      <c r="K40" s="18" t="s">
        <v>98</v>
      </c>
      <c r="L40" s="19" t="s">
        <v>62</v>
      </c>
      <c r="M40" s="21" t="s">
        <v>78</v>
      </c>
      <c r="N40" s="86" t="s">
        <v>195</v>
      </c>
      <c r="O40" s="47">
        <v>10</v>
      </c>
      <c r="P40" s="47">
        <v>5</v>
      </c>
      <c r="Q40" s="47">
        <v>10</v>
      </c>
      <c r="R40" s="47">
        <v>10</v>
      </c>
      <c r="S40" s="47">
        <v>5</v>
      </c>
      <c r="T40" s="47">
        <v>10</v>
      </c>
      <c r="U40" s="47">
        <f t="shared" si="0"/>
        <v>250000</v>
      </c>
      <c r="V40" s="47" t="str">
        <f t="shared" si="1"/>
        <v>ALTA</v>
      </c>
      <c r="W40" s="47" t="s">
        <v>52</v>
      </c>
      <c r="X40" s="47" t="str">
        <f t="shared" si="2"/>
        <v>No</v>
      </c>
      <c r="Y40" s="45"/>
      <c r="Z40" s="20"/>
    </row>
    <row r="41" spans="1:26" s="16" customFormat="1" ht="30" customHeight="1" x14ac:dyDescent="0.3">
      <c r="A41" s="168"/>
      <c r="B41" s="164"/>
      <c r="C41" s="80" t="s">
        <v>203</v>
      </c>
      <c r="D41" s="163"/>
      <c r="E41" s="163"/>
      <c r="F41" s="164"/>
      <c r="G41" s="164"/>
      <c r="H41" s="164"/>
      <c r="I41" s="169"/>
      <c r="J41" s="17" t="s">
        <v>11</v>
      </c>
      <c r="K41" s="18" t="s">
        <v>40</v>
      </c>
      <c r="L41" s="19" t="s">
        <v>44</v>
      </c>
      <c r="M41" s="21" t="s">
        <v>90</v>
      </c>
      <c r="N41" s="86" t="s">
        <v>195</v>
      </c>
      <c r="O41" s="47">
        <v>10</v>
      </c>
      <c r="P41" s="47">
        <v>1</v>
      </c>
      <c r="Q41" s="47">
        <v>5</v>
      </c>
      <c r="R41" s="47">
        <v>5</v>
      </c>
      <c r="S41" s="47">
        <v>5</v>
      </c>
      <c r="T41" s="47">
        <v>10</v>
      </c>
      <c r="U41" s="47">
        <f t="shared" si="0"/>
        <v>12500</v>
      </c>
      <c r="V41" s="47" t="str">
        <f t="shared" si="1"/>
        <v>BAJA</v>
      </c>
      <c r="W41" s="47" t="s">
        <v>52</v>
      </c>
      <c r="X41" s="47" t="str">
        <f t="shared" si="2"/>
        <v>No</v>
      </c>
      <c r="Y41" s="45"/>
      <c r="Z41" s="20"/>
    </row>
    <row r="42" spans="1:26" s="16" customFormat="1" ht="30" customHeight="1" x14ac:dyDescent="0.3">
      <c r="A42" s="168"/>
      <c r="B42" s="164"/>
      <c r="C42" s="80" t="s">
        <v>203</v>
      </c>
      <c r="D42" s="163"/>
      <c r="E42" s="163"/>
      <c r="F42" s="164"/>
      <c r="G42" s="164"/>
      <c r="H42" s="164"/>
      <c r="I42" s="169"/>
      <c r="J42" s="17" t="s">
        <v>12</v>
      </c>
      <c r="K42" s="18" t="s">
        <v>41</v>
      </c>
      <c r="L42" s="19" t="s">
        <v>62</v>
      </c>
      <c r="M42" s="21" t="s">
        <v>96</v>
      </c>
      <c r="N42" s="86" t="s">
        <v>196</v>
      </c>
      <c r="O42" s="47">
        <v>10</v>
      </c>
      <c r="P42" s="47">
        <v>1</v>
      </c>
      <c r="Q42" s="47">
        <v>10</v>
      </c>
      <c r="R42" s="47">
        <v>1</v>
      </c>
      <c r="S42" s="47">
        <v>5</v>
      </c>
      <c r="T42" s="47">
        <v>1</v>
      </c>
      <c r="U42" s="47">
        <f t="shared" si="0"/>
        <v>500</v>
      </c>
      <c r="V42" s="47" t="str">
        <f t="shared" si="1"/>
        <v>BAJA</v>
      </c>
      <c r="W42" s="47" t="s">
        <v>52</v>
      </c>
      <c r="X42" s="47" t="str">
        <f t="shared" si="2"/>
        <v>No</v>
      </c>
      <c r="Y42" s="45"/>
      <c r="Z42" s="20"/>
    </row>
    <row r="43" spans="1:26" s="16" customFormat="1" ht="30" customHeight="1" x14ac:dyDescent="0.3">
      <c r="A43" s="168"/>
      <c r="B43" s="164"/>
      <c r="C43" s="80" t="s">
        <v>203</v>
      </c>
      <c r="D43" s="163"/>
      <c r="E43" s="163"/>
      <c r="F43" s="164"/>
      <c r="G43" s="164"/>
      <c r="H43" s="164"/>
      <c r="I43" s="169"/>
      <c r="J43" s="17" t="s">
        <v>13</v>
      </c>
      <c r="K43" s="18" t="s">
        <v>42</v>
      </c>
      <c r="L43" s="19" t="s">
        <v>44</v>
      </c>
      <c r="M43" s="21" t="s">
        <v>99</v>
      </c>
      <c r="N43" s="86" t="s">
        <v>195</v>
      </c>
      <c r="O43" s="47">
        <v>1</v>
      </c>
      <c r="P43" s="47">
        <v>5</v>
      </c>
      <c r="Q43" s="47">
        <v>10</v>
      </c>
      <c r="R43" s="47">
        <v>1</v>
      </c>
      <c r="S43" s="47">
        <v>1</v>
      </c>
      <c r="T43" s="47">
        <v>10</v>
      </c>
      <c r="U43" s="47">
        <f t="shared" ref="U43" si="9">O43*P43*Q43*R43*S43*T43</f>
        <v>500</v>
      </c>
      <c r="V43" s="47" t="str">
        <f t="shared" ref="V43" si="10">IF(U43&lt;=25000,"BAJA",IF(U43&lt;=125000,"MODERADA",IF(U43&gt;125000,"ALTA","")))</f>
        <v>BAJA</v>
      </c>
      <c r="W43" s="47" t="s">
        <v>52</v>
      </c>
      <c r="X43" s="47" t="str">
        <f t="shared" ref="X43" si="11">IFERROR(IF(W43="","",IF(W43="Significativo","Si",IF(W43="No significativo","No",""))),"")</f>
        <v>No</v>
      </c>
      <c r="Y43" s="45"/>
      <c r="Z43" s="20"/>
    </row>
    <row r="44" spans="1:26" s="16" customFormat="1" ht="30" customHeight="1" x14ac:dyDescent="0.3">
      <c r="A44" s="168"/>
      <c r="B44" s="164"/>
      <c r="C44" s="80" t="s">
        <v>203</v>
      </c>
      <c r="D44" s="163"/>
      <c r="E44" s="163"/>
      <c r="F44" s="164"/>
      <c r="G44" s="164"/>
      <c r="H44" s="164"/>
      <c r="I44" s="169"/>
      <c r="J44" s="17" t="s">
        <v>14</v>
      </c>
      <c r="K44" s="18" t="s">
        <v>43</v>
      </c>
      <c r="L44" s="19" t="s">
        <v>44</v>
      </c>
      <c r="M44" s="21" t="s">
        <v>102</v>
      </c>
      <c r="N44" s="86" t="s">
        <v>194</v>
      </c>
      <c r="O44" s="47">
        <v>10</v>
      </c>
      <c r="P44" s="47">
        <v>5</v>
      </c>
      <c r="Q44" s="47">
        <v>10</v>
      </c>
      <c r="R44" s="47">
        <v>5</v>
      </c>
      <c r="S44" s="47">
        <v>10</v>
      </c>
      <c r="T44" s="47">
        <v>10</v>
      </c>
      <c r="U44" s="47">
        <f t="shared" si="0"/>
        <v>250000</v>
      </c>
      <c r="V44" s="47" t="str">
        <f t="shared" si="1"/>
        <v>ALTA</v>
      </c>
      <c r="W44" s="47" t="s">
        <v>70</v>
      </c>
      <c r="X44" s="47" t="str">
        <f t="shared" si="2"/>
        <v>Si</v>
      </c>
      <c r="Y44" s="87" t="s">
        <v>221</v>
      </c>
      <c r="Z44" s="20"/>
    </row>
    <row r="45" spans="1:26" s="16" customFormat="1" ht="30" customHeight="1" x14ac:dyDescent="0.3">
      <c r="A45" s="168" t="s">
        <v>206</v>
      </c>
      <c r="B45" s="164" t="s">
        <v>207</v>
      </c>
      <c r="C45" s="80" t="s">
        <v>208</v>
      </c>
      <c r="D45" s="175" t="s">
        <v>209</v>
      </c>
      <c r="E45" s="163" t="s">
        <v>210</v>
      </c>
      <c r="F45" s="164" t="s">
        <v>3</v>
      </c>
      <c r="G45" s="164" t="s">
        <v>104</v>
      </c>
      <c r="H45" s="164" t="s">
        <v>33</v>
      </c>
      <c r="I45" s="169" t="s">
        <v>193</v>
      </c>
      <c r="J45" s="17" t="s">
        <v>5</v>
      </c>
      <c r="K45" s="18" t="s">
        <v>58</v>
      </c>
      <c r="L45" s="19" t="s">
        <v>44</v>
      </c>
      <c r="M45" s="21" t="s">
        <v>45</v>
      </c>
      <c r="N45" s="86" t="s">
        <v>194</v>
      </c>
      <c r="O45" s="47">
        <v>5</v>
      </c>
      <c r="P45" s="47">
        <v>10</v>
      </c>
      <c r="Q45" s="47">
        <v>5</v>
      </c>
      <c r="R45" s="47">
        <v>5</v>
      </c>
      <c r="S45" s="47">
        <v>10</v>
      </c>
      <c r="T45" s="47">
        <v>10</v>
      </c>
      <c r="U45" s="47">
        <f t="shared" si="0"/>
        <v>125000</v>
      </c>
      <c r="V45" s="47" t="str">
        <f t="shared" si="1"/>
        <v>MODERADA</v>
      </c>
      <c r="W45" s="47" t="s">
        <v>52</v>
      </c>
      <c r="X45" s="47" t="str">
        <f t="shared" si="2"/>
        <v>No</v>
      </c>
      <c r="Y45" s="45"/>
      <c r="Z45" s="15"/>
    </row>
    <row r="46" spans="1:26" s="16" customFormat="1" ht="30" customHeight="1" x14ac:dyDescent="0.3">
      <c r="A46" s="168"/>
      <c r="B46" s="164"/>
      <c r="C46" s="80" t="s">
        <v>208</v>
      </c>
      <c r="D46" s="171"/>
      <c r="E46" s="163"/>
      <c r="F46" s="164"/>
      <c r="G46" s="164"/>
      <c r="H46" s="164"/>
      <c r="I46" s="169"/>
      <c r="J46" s="17" t="s">
        <v>7</v>
      </c>
      <c r="K46" s="18" t="s">
        <v>36</v>
      </c>
      <c r="L46" s="19" t="s">
        <v>44</v>
      </c>
      <c r="M46" s="21" t="s">
        <v>63</v>
      </c>
      <c r="N46" s="86" t="s">
        <v>194</v>
      </c>
      <c r="O46" s="47">
        <v>10</v>
      </c>
      <c r="P46" s="47">
        <v>10</v>
      </c>
      <c r="Q46" s="47">
        <v>5</v>
      </c>
      <c r="R46" s="47">
        <v>10</v>
      </c>
      <c r="S46" s="47">
        <v>5</v>
      </c>
      <c r="T46" s="47">
        <v>10</v>
      </c>
      <c r="U46" s="47">
        <f t="shared" si="0"/>
        <v>250000</v>
      </c>
      <c r="V46" s="47" t="str">
        <f t="shared" si="1"/>
        <v>ALTA</v>
      </c>
      <c r="W46" s="47" t="s">
        <v>70</v>
      </c>
      <c r="X46" s="47" t="str">
        <f t="shared" si="2"/>
        <v>Si</v>
      </c>
      <c r="Y46" s="87" t="s">
        <v>219</v>
      </c>
      <c r="Z46" s="15"/>
    </row>
    <row r="47" spans="1:26" s="16" customFormat="1" ht="30" customHeight="1" x14ac:dyDescent="0.3">
      <c r="A47" s="168"/>
      <c r="B47" s="164"/>
      <c r="C47" s="80" t="s">
        <v>208</v>
      </c>
      <c r="D47" s="171"/>
      <c r="E47" s="163"/>
      <c r="F47" s="164"/>
      <c r="G47" s="164"/>
      <c r="H47" s="164"/>
      <c r="I47" s="169"/>
      <c r="J47" s="17" t="s">
        <v>10</v>
      </c>
      <c r="K47" s="18" t="s">
        <v>39</v>
      </c>
      <c r="L47" s="19" t="s">
        <v>44</v>
      </c>
      <c r="M47" s="21" t="s">
        <v>78</v>
      </c>
      <c r="N47" s="86" t="s">
        <v>194</v>
      </c>
      <c r="O47" s="47">
        <v>5</v>
      </c>
      <c r="P47" s="47">
        <v>5</v>
      </c>
      <c r="Q47" s="47">
        <v>1</v>
      </c>
      <c r="R47" s="47">
        <v>1</v>
      </c>
      <c r="S47" s="47">
        <v>1</v>
      </c>
      <c r="T47" s="47">
        <v>10</v>
      </c>
      <c r="U47" s="47">
        <f t="shared" si="0"/>
        <v>250</v>
      </c>
      <c r="V47" s="47" t="str">
        <f t="shared" si="1"/>
        <v>BAJA</v>
      </c>
      <c r="W47" s="47" t="s">
        <v>52</v>
      </c>
      <c r="X47" s="47" t="str">
        <f t="shared" si="2"/>
        <v>No</v>
      </c>
      <c r="Y47" s="45"/>
      <c r="Z47" s="39"/>
    </row>
    <row r="48" spans="1:26" s="16" customFormat="1" ht="30" customHeight="1" x14ac:dyDescent="0.3">
      <c r="A48" s="168"/>
      <c r="B48" s="164"/>
      <c r="C48" s="80" t="s">
        <v>208</v>
      </c>
      <c r="D48" s="171"/>
      <c r="E48" s="163"/>
      <c r="F48" s="164"/>
      <c r="G48" s="164"/>
      <c r="H48" s="164"/>
      <c r="I48" s="169"/>
      <c r="J48" s="17" t="s">
        <v>10</v>
      </c>
      <c r="K48" s="18" t="s">
        <v>89</v>
      </c>
      <c r="L48" s="19" t="s">
        <v>44</v>
      </c>
      <c r="M48" s="21" t="s">
        <v>78</v>
      </c>
      <c r="N48" s="86" t="s">
        <v>194</v>
      </c>
      <c r="O48" s="47">
        <v>10</v>
      </c>
      <c r="P48" s="47">
        <v>5</v>
      </c>
      <c r="Q48" s="47">
        <v>10</v>
      </c>
      <c r="R48" s="47">
        <v>5</v>
      </c>
      <c r="S48" s="47">
        <v>5</v>
      </c>
      <c r="T48" s="47">
        <v>10</v>
      </c>
      <c r="U48" s="47">
        <f t="shared" si="0"/>
        <v>125000</v>
      </c>
      <c r="V48" s="47" t="str">
        <f t="shared" si="1"/>
        <v>MODERADA</v>
      </c>
      <c r="W48" s="47" t="s">
        <v>52</v>
      </c>
      <c r="X48" s="47" t="str">
        <f t="shared" si="2"/>
        <v>No</v>
      </c>
      <c r="Y48" s="45"/>
      <c r="Z48" s="39"/>
    </row>
    <row r="49" spans="1:26" s="16" customFormat="1" ht="30" customHeight="1" x14ac:dyDescent="0.3">
      <c r="A49" s="168"/>
      <c r="B49" s="164"/>
      <c r="C49" s="80" t="s">
        <v>208</v>
      </c>
      <c r="D49" s="171"/>
      <c r="E49" s="163"/>
      <c r="F49" s="164"/>
      <c r="G49" s="164"/>
      <c r="H49" s="164"/>
      <c r="I49" s="169"/>
      <c r="J49" s="17" t="s">
        <v>10</v>
      </c>
      <c r="K49" s="18" t="s">
        <v>95</v>
      </c>
      <c r="L49" s="19" t="s">
        <v>44</v>
      </c>
      <c r="M49" s="21" t="s">
        <v>78</v>
      </c>
      <c r="N49" s="86" t="s">
        <v>194</v>
      </c>
      <c r="O49" s="47">
        <v>10</v>
      </c>
      <c r="P49" s="47">
        <v>5</v>
      </c>
      <c r="Q49" s="47">
        <v>10</v>
      </c>
      <c r="R49" s="47">
        <v>10</v>
      </c>
      <c r="S49" s="47">
        <v>10</v>
      </c>
      <c r="T49" s="47">
        <v>10</v>
      </c>
      <c r="U49" s="47">
        <f t="shared" ref="U49:U52" si="12">O49*P49*Q49*R49*S49*T49</f>
        <v>500000</v>
      </c>
      <c r="V49" s="47" t="str">
        <f t="shared" ref="V49:V52" si="13">IF(U49&lt;=25000,"BAJA",IF(U49&lt;=125000,"MODERADA",IF(U49&gt;125000,"ALTA","")))</f>
        <v>ALTA</v>
      </c>
      <c r="W49" s="47" t="s">
        <v>70</v>
      </c>
      <c r="X49" s="47" t="str">
        <f t="shared" ref="X49:X52" si="14">IFERROR(IF(W49="","",IF(W49="Significativo","Si",IF(W49="No significativo","No",""))),"")</f>
        <v>Si</v>
      </c>
      <c r="Y49" s="87" t="s">
        <v>220</v>
      </c>
      <c r="Z49" s="39"/>
    </row>
    <row r="50" spans="1:26" s="16" customFormat="1" ht="30" customHeight="1" x14ac:dyDescent="0.3">
      <c r="A50" s="168"/>
      <c r="B50" s="164"/>
      <c r="C50" s="80" t="s">
        <v>208</v>
      </c>
      <c r="D50" s="171"/>
      <c r="E50" s="163"/>
      <c r="F50" s="164"/>
      <c r="G50" s="164"/>
      <c r="H50" s="164"/>
      <c r="I50" s="169"/>
      <c r="J50" s="17" t="s">
        <v>10</v>
      </c>
      <c r="K50" s="18" t="s">
        <v>98</v>
      </c>
      <c r="L50" s="19" t="s">
        <v>62</v>
      </c>
      <c r="M50" s="21" t="s">
        <v>78</v>
      </c>
      <c r="N50" s="86" t="s">
        <v>195</v>
      </c>
      <c r="O50" s="47">
        <v>10</v>
      </c>
      <c r="P50" s="47">
        <v>5</v>
      </c>
      <c r="Q50" s="47">
        <v>10</v>
      </c>
      <c r="R50" s="47">
        <v>10</v>
      </c>
      <c r="S50" s="47">
        <v>5</v>
      </c>
      <c r="T50" s="47">
        <v>10</v>
      </c>
      <c r="U50" s="47">
        <f t="shared" si="12"/>
        <v>250000</v>
      </c>
      <c r="V50" s="47" t="str">
        <f t="shared" si="13"/>
        <v>ALTA</v>
      </c>
      <c r="W50" s="47" t="s">
        <v>52</v>
      </c>
      <c r="X50" s="47" t="str">
        <f t="shared" si="14"/>
        <v>No</v>
      </c>
      <c r="Y50" s="45"/>
      <c r="Z50" s="39"/>
    </row>
    <row r="51" spans="1:26" s="16" customFormat="1" ht="30" customHeight="1" x14ac:dyDescent="0.3">
      <c r="A51" s="168"/>
      <c r="B51" s="164"/>
      <c r="C51" s="80" t="s">
        <v>208</v>
      </c>
      <c r="D51" s="171"/>
      <c r="E51" s="163"/>
      <c r="F51" s="164"/>
      <c r="G51" s="164"/>
      <c r="H51" s="164"/>
      <c r="I51" s="169"/>
      <c r="J51" s="17" t="s">
        <v>11</v>
      </c>
      <c r="K51" s="18" t="s">
        <v>40</v>
      </c>
      <c r="L51" s="19" t="s">
        <v>44</v>
      </c>
      <c r="M51" s="21" t="s">
        <v>90</v>
      </c>
      <c r="N51" s="86" t="s">
        <v>195</v>
      </c>
      <c r="O51" s="47">
        <v>10</v>
      </c>
      <c r="P51" s="47">
        <v>5</v>
      </c>
      <c r="Q51" s="47">
        <v>5</v>
      </c>
      <c r="R51" s="47">
        <v>5</v>
      </c>
      <c r="S51" s="47">
        <v>5</v>
      </c>
      <c r="T51" s="47">
        <v>10</v>
      </c>
      <c r="U51" s="47">
        <f t="shared" si="12"/>
        <v>62500</v>
      </c>
      <c r="V51" s="47" t="str">
        <f t="shared" si="13"/>
        <v>MODERADA</v>
      </c>
      <c r="W51" s="47" t="s">
        <v>52</v>
      </c>
      <c r="X51" s="47" t="str">
        <f t="shared" si="14"/>
        <v>No</v>
      </c>
      <c r="Y51" s="45"/>
      <c r="Z51" s="39"/>
    </row>
    <row r="52" spans="1:26" s="16" customFormat="1" ht="30" customHeight="1" x14ac:dyDescent="0.3">
      <c r="A52" s="168"/>
      <c r="B52" s="164"/>
      <c r="C52" s="80" t="s">
        <v>208</v>
      </c>
      <c r="D52" s="171"/>
      <c r="E52" s="163"/>
      <c r="F52" s="164"/>
      <c r="G52" s="164"/>
      <c r="H52" s="164"/>
      <c r="I52" s="169"/>
      <c r="J52" s="17" t="s">
        <v>12</v>
      </c>
      <c r="K52" s="18" t="s">
        <v>41</v>
      </c>
      <c r="L52" s="19" t="s">
        <v>62</v>
      </c>
      <c r="M52" s="21" t="s">
        <v>96</v>
      </c>
      <c r="N52" s="86" t="s">
        <v>196</v>
      </c>
      <c r="O52" s="47">
        <v>10</v>
      </c>
      <c r="P52" s="47">
        <v>5</v>
      </c>
      <c r="Q52" s="47">
        <v>10</v>
      </c>
      <c r="R52" s="47">
        <v>10</v>
      </c>
      <c r="S52" s="47">
        <v>10</v>
      </c>
      <c r="T52" s="47">
        <v>1</v>
      </c>
      <c r="U52" s="47">
        <f t="shared" si="12"/>
        <v>50000</v>
      </c>
      <c r="V52" s="47" t="str">
        <f t="shared" si="13"/>
        <v>MODERADA</v>
      </c>
      <c r="W52" s="47" t="s">
        <v>52</v>
      </c>
      <c r="X52" s="47" t="str">
        <f t="shared" si="14"/>
        <v>No</v>
      </c>
      <c r="Y52" s="45"/>
      <c r="Z52" s="39"/>
    </row>
    <row r="53" spans="1:26" s="16" customFormat="1" ht="30" customHeight="1" x14ac:dyDescent="0.3">
      <c r="A53" s="168"/>
      <c r="B53" s="164"/>
      <c r="C53" s="80" t="s">
        <v>208</v>
      </c>
      <c r="D53" s="172"/>
      <c r="E53" s="163"/>
      <c r="F53" s="164"/>
      <c r="G53" s="164"/>
      <c r="H53" s="164"/>
      <c r="I53" s="169"/>
      <c r="J53" s="17" t="s">
        <v>14</v>
      </c>
      <c r="K53" s="18" t="s">
        <v>43</v>
      </c>
      <c r="L53" s="19" t="s">
        <v>44</v>
      </c>
      <c r="M53" s="21" t="s">
        <v>102</v>
      </c>
      <c r="N53" s="86" t="s">
        <v>194</v>
      </c>
      <c r="O53" s="47">
        <v>10</v>
      </c>
      <c r="P53" s="47">
        <v>5</v>
      </c>
      <c r="Q53" s="47">
        <v>10</v>
      </c>
      <c r="R53" s="47">
        <v>5</v>
      </c>
      <c r="S53" s="47">
        <v>10</v>
      </c>
      <c r="T53" s="47">
        <v>10</v>
      </c>
      <c r="U53" s="47">
        <f t="shared" si="0"/>
        <v>250000</v>
      </c>
      <c r="V53" s="47" t="str">
        <f t="shared" si="1"/>
        <v>ALTA</v>
      </c>
      <c r="W53" s="47" t="s">
        <v>70</v>
      </c>
      <c r="X53" s="47" t="str">
        <f t="shared" si="2"/>
        <v>Si</v>
      </c>
      <c r="Y53" s="87" t="s">
        <v>221</v>
      </c>
      <c r="Z53" s="39"/>
    </row>
    <row r="54" spans="1:26" s="16" customFormat="1" ht="30" customHeight="1" x14ac:dyDescent="0.3">
      <c r="A54" s="168" t="s">
        <v>206</v>
      </c>
      <c r="B54" s="164" t="s">
        <v>211</v>
      </c>
      <c r="C54" s="80" t="s">
        <v>91</v>
      </c>
      <c r="D54" s="163" t="s">
        <v>212</v>
      </c>
      <c r="E54" s="163" t="s">
        <v>213</v>
      </c>
      <c r="F54" s="164" t="s">
        <v>3</v>
      </c>
      <c r="G54" s="164" t="s">
        <v>104</v>
      </c>
      <c r="H54" s="164" t="s">
        <v>33</v>
      </c>
      <c r="I54" s="169" t="s">
        <v>193</v>
      </c>
      <c r="J54" s="17" t="s">
        <v>5</v>
      </c>
      <c r="K54" s="18" t="s">
        <v>34</v>
      </c>
      <c r="L54" s="19" t="s">
        <v>44</v>
      </c>
      <c r="M54" s="21" t="s">
        <v>45</v>
      </c>
      <c r="N54" s="86" t="s">
        <v>194</v>
      </c>
      <c r="O54" s="47">
        <v>10</v>
      </c>
      <c r="P54" s="47">
        <v>10</v>
      </c>
      <c r="Q54" s="47">
        <v>5</v>
      </c>
      <c r="R54" s="47">
        <v>5</v>
      </c>
      <c r="S54" s="47">
        <v>5</v>
      </c>
      <c r="T54" s="47">
        <v>10</v>
      </c>
      <c r="U54" s="47">
        <f t="shared" si="0"/>
        <v>125000</v>
      </c>
      <c r="V54" s="47" t="str">
        <f t="shared" si="1"/>
        <v>MODERADA</v>
      </c>
      <c r="W54" s="47" t="s">
        <v>52</v>
      </c>
      <c r="X54" s="47" t="str">
        <f t="shared" si="2"/>
        <v>No</v>
      </c>
      <c r="Y54" s="45"/>
      <c r="Z54" s="39"/>
    </row>
    <row r="55" spans="1:26" s="16" customFormat="1" ht="30" customHeight="1" x14ac:dyDescent="0.3">
      <c r="A55" s="168"/>
      <c r="B55" s="164"/>
      <c r="C55" s="80" t="s">
        <v>91</v>
      </c>
      <c r="D55" s="163"/>
      <c r="E55" s="163"/>
      <c r="F55" s="164"/>
      <c r="G55" s="164"/>
      <c r="H55" s="164"/>
      <c r="I55" s="169"/>
      <c r="J55" s="17" t="s">
        <v>5</v>
      </c>
      <c r="K55" s="18" t="s">
        <v>58</v>
      </c>
      <c r="L55" s="19" t="s">
        <v>44</v>
      </c>
      <c r="M55" s="21" t="s">
        <v>45</v>
      </c>
      <c r="N55" s="86" t="s">
        <v>194</v>
      </c>
      <c r="O55" s="47">
        <v>10</v>
      </c>
      <c r="P55" s="47">
        <v>10</v>
      </c>
      <c r="Q55" s="47">
        <v>5</v>
      </c>
      <c r="R55" s="47">
        <v>5</v>
      </c>
      <c r="S55" s="47">
        <v>5</v>
      </c>
      <c r="T55" s="47">
        <v>10</v>
      </c>
      <c r="U55" s="47">
        <f t="shared" si="0"/>
        <v>125000</v>
      </c>
      <c r="V55" s="47" t="str">
        <f t="shared" si="1"/>
        <v>MODERADA</v>
      </c>
      <c r="W55" s="47" t="s">
        <v>52</v>
      </c>
      <c r="X55" s="47" t="str">
        <f t="shared" si="2"/>
        <v>No</v>
      </c>
      <c r="Y55" s="45"/>
      <c r="Z55" s="20"/>
    </row>
    <row r="56" spans="1:26" s="16" customFormat="1" ht="30" customHeight="1" x14ac:dyDescent="0.3">
      <c r="A56" s="168"/>
      <c r="B56" s="164"/>
      <c r="C56" s="80" t="s">
        <v>91</v>
      </c>
      <c r="D56" s="163"/>
      <c r="E56" s="163"/>
      <c r="F56" s="164"/>
      <c r="G56" s="164"/>
      <c r="H56" s="164"/>
      <c r="I56" s="169"/>
      <c r="J56" s="17" t="s">
        <v>7</v>
      </c>
      <c r="K56" s="18" t="s">
        <v>36</v>
      </c>
      <c r="L56" s="19" t="s">
        <v>44</v>
      </c>
      <c r="M56" s="21" t="s">
        <v>63</v>
      </c>
      <c r="N56" s="86" t="s">
        <v>194</v>
      </c>
      <c r="O56" s="47">
        <v>5</v>
      </c>
      <c r="P56" s="47">
        <v>10</v>
      </c>
      <c r="Q56" s="47">
        <v>5</v>
      </c>
      <c r="R56" s="47">
        <v>10</v>
      </c>
      <c r="S56" s="47">
        <v>5</v>
      </c>
      <c r="T56" s="47">
        <v>10</v>
      </c>
      <c r="U56" s="47">
        <f t="shared" si="0"/>
        <v>125000</v>
      </c>
      <c r="V56" s="47" t="str">
        <f t="shared" si="1"/>
        <v>MODERADA</v>
      </c>
      <c r="W56" s="47" t="s">
        <v>52</v>
      </c>
      <c r="X56" s="47" t="str">
        <f t="shared" si="2"/>
        <v>No</v>
      </c>
      <c r="Y56" s="87"/>
      <c r="Z56" s="20"/>
    </row>
    <row r="57" spans="1:26" s="16" customFormat="1" ht="30" customHeight="1" x14ac:dyDescent="0.3">
      <c r="A57" s="168"/>
      <c r="B57" s="164"/>
      <c r="C57" s="80" t="s">
        <v>91</v>
      </c>
      <c r="D57" s="163"/>
      <c r="E57" s="163"/>
      <c r="F57" s="164"/>
      <c r="G57" s="164"/>
      <c r="H57" s="164"/>
      <c r="I57" s="169"/>
      <c r="J57" s="17" t="s">
        <v>9</v>
      </c>
      <c r="K57" s="18" t="s">
        <v>38</v>
      </c>
      <c r="L57" s="19" t="s">
        <v>44</v>
      </c>
      <c r="M57" s="21" t="s">
        <v>78</v>
      </c>
      <c r="N57" s="86" t="s">
        <v>194</v>
      </c>
      <c r="O57" s="47">
        <v>1</v>
      </c>
      <c r="P57" s="47">
        <v>10</v>
      </c>
      <c r="Q57" s="47">
        <v>5</v>
      </c>
      <c r="R57" s="47">
        <v>10</v>
      </c>
      <c r="S57" s="47">
        <v>10</v>
      </c>
      <c r="T57" s="47">
        <v>10</v>
      </c>
      <c r="U57" s="47">
        <f t="shared" si="0"/>
        <v>50000</v>
      </c>
      <c r="V57" s="47" t="str">
        <f t="shared" si="1"/>
        <v>MODERADA</v>
      </c>
      <c r="W57" s="47" t="s">
        <v>52</v>
      </c>
      <c r="X57" s="47" t="str">
        <f t="shared" si="2"/>
        <v>No</v>
      </c>
      <c r="Y57" s="45"/>
      <c r="Z57" s="20"/>
    </row>
    <row r="58" spans="1:26" s="16" customFormat="1" ht="30" customHeight="1" x14ac:dyDescent="0.3">
      <c r="A58" s="168"/>
      <c r="B58" s="164"/>
      <c r="C58" s="80" t="s">
        <v>91</v>
      </c>
      <c r="D58" s="163"/>
      <c r="E58" s="163"/>
      <c r="F58" s="164"/>
      <c r="G58" s="164"/>
      <c r="H58" s="164"/>
      <c r="I58" s="169"/>
      <c r="J58" s="17" t="s">
        <v>10</v>
      </c>
      <c r="K58" s="18" t="s">
        <v>39</v>
      </c>
      <c r="L58" s="19" t="s">
        <v>44</v>
      </c>
      <c r="M58" s="21" t="s">
        <v>78</v>
      </c>
      <c r="N58" s="86" t="s">
        <v>194</v>
      </c>
      <c r="O58" s="47">
        <v>5</v>
      </c>
      <c r="P58" s="47">
        <v>1</v>
      </c>
      <c r="Q58" s="47">
        <v>1</v>
      </c>
      <c r="R58" s="47">
        <v>1</v>
      </c>
      <c r="S58" s="47">
        <v>1</v>
      </c>
      <c r="T58" s="47">
        <v>10</v>
      </c>
      <c r="U58" s="47">
        <f t="shared" si="0"/>
        <v>50</v>
      </c>
      <c r="V58" s="47" t="str">
        <f t="shared" si="1"/>
        <v>BAJA</v>
      </c>
      <c r="W58" s="47" t="s">
        <v>52</v>
      </c>
      <c r="X58" s="47" t="str">
        <f t="shared" si="2"/>
        <v>No</v>
      </c>
      <c r="Y58" s="45"/>
      <c r="Z58" s="20"/>
    </row>
    <row r="59" spans="1:26" s="16" customFormat="1" ht="30" customHeight="1" x14ac:dyDescent="0.3">
      <c r="A59" s="168"/>
      <c r="B59" s="164"/>
      <c r="C59" s="80" t="s">
        <v>91</v>
      </c>
      <c r="D59" s="163"/>
      <c r="E59" s="163"/>
      <c r="F59" s="164"/>
      <c r="G59" s="164"/>
      <c r="H59" s="164"/>
      <c r="I59" s="169"/>
      <c r="J59" s="17" t="s">
        <v>10</v>
      </c>
      <c r="K59" s="18" t="s">
        <v>89</v>
      </c>
      <c r="L59" s="19" t="s">
        <v>44</v>
      </c>
      <c r="M59" s="21" t="s">
        <v>78</v>
      </c>
      <c r="N59" s="86" t="s">
        <v>194</v>
      </c>
      <c r="O59" s="47">
        <v>10</v>
      </c>
      <c r="P59" s="47">
        <v>1</v>
      </c>
      <c r="Q59" s="47">
        <v>10</v>
      </c>
      <c r="R59" s="47">
        <v>5</v>
      </c>
      <c r="S59" s="47">
        <v>5</v>
      </c>
      <c r="T59" s="47">
        <v>10</v>
      </c>
      <c r="U59" s="47">
        <f t="shared" ref="U59:U60" si="15">O59*P59*Q59*R59*S59*T59</f>
        <v>25000</v>
      </c>
      <c r="V59" s="47" t="str">
        <f t="shared" ref="V59:V60" si="16">IF(U59&lt;=25000,"BAJA",IF(U59&lt;=125000,"MODERADA",IF(U59&gt;125000,"ALTA","")))</f>
        <v>BAJA</v>
      </c>
      <c r="W59" s="47" t="s">
        <v>52</v>
      </c>
      <c r="X59" s="47" t="str">
        <f t="shared" ref="X59:X60" si="17">IFERROR(IF(W59="","",IF(W59="Significativo","Si",IF(W59="No significativo","No",""))),"")</f>
        <v>No</v>
      </c>
      <c r="Y59" s="45"/>
      <c r="Z59" s="20"/>
    </row>
    <row r="60" spans="1:26" s="16" customFormat="1" ht="30" customHeight="1" x14ac:dyDescent="0.3">
      <c r="A60" s="168"/>
      <c r="B60" s="164"/>
      <c r="C60" s="80" t="s">
        <v>91</v>
      </c>
      <c r="D60" s="163"/>
      <c r="E60" s="163"/>
      <c r="F60" s="164"/>
      <c r="G60" s="164"/>
      <c r="H60" s="164"/>
      <c r="I60" s="169"/>
      <c r="J60" s="17" t="s">
        <v>10</v>
      </c>
      <c r="K60" s="18" t="s">
        <v>95</v>
      </c>
      <c r="L60" s="19" t="s">
        <v>44</v>
      </c>
      <c r="M60" s="21" t="s">
        <v>78</v>
      </c>
      <c r="N60" s="86" t="s">
        <v>194</v>
      </c>
      <c r="O60" s="47">
        <v>5</v>
      </c>
      <c r="P60" s="47">
        <v>5</v>
      </c>
      <c r="Q60" s="47">
        <v>10</v>
      </c>
      <c r="R60" s="47">
        <v>10</v>
      </c>
      <c r="S60" s="47">
        <v>5</v>
      </c>
      <c r="T60" s="47">
        <v>10</v>
      </c>
      <c r="U60" s="47">
        <f t="shared" si="15"/>
        <v>125000</v>
      </c>
      <c r="V60" s="47" t="str">
        <f t="shared" si="16"/>
        <v>MODERADA</v>
      </c>
      <c r="W60" s="47" t="s">
        <v>52</v>
      </c>
      <c r="X60" s="47" t="str">
        <f t="shared" si="17"/>
        <v>No</v>
      </c>
      <c r="Y60" s="87"/>
      <c r="Z60" s="20"/>
    </row>
    <row r="61" spans="1:26" s="16" customFormat="1" ht="30" customHeight="1" x14ac:dyDescent="0.3">
      <c r="A61" s="168"/>
      <c r="B61" s="164"/>
      <c r="C61" s="80" t="s">
        <v>91</v>
      </c>
      <c r="D61" s="163"/>
      <c r="E61" s="163"/>
      <c r="F61" s="164"/>
      <c r="G61" s="164"/>
      <c r="H61" s="164"/>
      <c r="I61" s="169"/>
      <c r="J61" s="17" t="s">
        <v>12</v>
      </c>
      <c r="K61" s="18" t="s">
        <v>41</v>
      </c>
      <c r="L61" s="19" t="s">
        <v>62</v>
      </c>
      <c r="M61" s="21" t="s">
        <v>96</v>
      </c>
      <c r="N61" s="86" t="s">
        <v>196</v>
      </c>
      <c r="O61" s="47">
        <v>10</v>
      </c>
      <c r="P61" s="47">
        <v>1</v>
      </c>
      <c r="Q61" s="47">
        <v>10</v>
      </c>
      <c r="R61" s="47">
        <v>1</v>
      </c>
      <c r="S61" s="47">
        <v>10</v>
      </c>
      <c r="T61" s="47">
        <v>1</v>
      </c>
      <c r="U61" s="47">
        <f t="shared" si="0"/>
        <v>1000</v>
      </c>
      <c r="V61" s="47" t="str">
        <f t="shared" si="1"/>
        <v>BAJA</v>
      </c>
      <c r="W61" s="47" t="s">
        <v>52</v>
      </c>
      <c r="X61" s="47" t="str">
        <f t="shared" si="2"/>
        <v>No</v>
      </c>
      <c r="Y61" s="45"/>
      <c r="Z61" s="20"/>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row r="105" spans="10:11" x14ac:dyDescent="0.3">
      <c r="J105" s="24"/>
      <c r="K105" s="16"/>
    </row>
    <row r="106" spans="10:11" x14ac:dyDescent="0.3">
      <c r="J106" s="24"/>
      <c r="K106" s="16"/>
    </row>
    <row r="107" spans="10:11" x14ac:dyDescent="0.3">
      <c r="J107" s="24"/>
      <c r="K10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61" name="VALORACION"/>
  </protectedRanges>
  <autoFilter ref="A1:Z61"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A1:A3"/>
    <mergeCell ref="X4:Z5"/>
    <mergeCell ref="U6:V6"/>
    <mergeCell ref="B1:V1"/>
    <mergeCell ref="B2:V2"/>
    <mergeCell ref="B3:V3"/>
    <mergeCell ref="N4:N6"/>
    <mergeCell ref="O4:V5"/>
    <mergeCell ref="J4:M5"/>
    <mergeCell ref="B4:I5"/>
    <mergeCell ref="W4:W6"/>
    <mergeCell ref="W1:Z1"/>
    <mergeCell ref="W2:Z2"/>
    <mergeCell ref="W3:Z3"/>
    <mergeCell ref="E29:E44"/>
    <mergeCell ref="F29:F44"/>
    <mergeCell ref="G29:G44"/>
    <mergeCell ref="H29:H44"/>
    <mergeCell ref="I29:I44"/>
    <mergeCell ref="E45:E53"/>
    <mergeCell ref="F45:F53"/>
    <mergeCell ref="G45:G53"/>
    <mergeCell ref="H45:H53"/>
    <mergeCell ref="I45:I53"/>
    <mergeCell ref="E54:E61"/>
    <mergeCell ref="F54:F61"/>
    <mergeCell ref="G54:G61"/>
    <mergeCell ref="H54:H61"/>
    <mergeCell ref="I54:I61"/>
    <mergeCell ref="A45:A53"/>
    <mergeCell ref="B45:B53"/>
    <mergeCell ref="D45:D53"/>
    <mergeCell ref="D54:D61"/>
    <mergeCell ref="B54:B61"/>
    <mergeCell ref="A54:A61"/>
    <mergeCell ref="D29:D44"/>
    <mergeCell ref="B29:B44"/>
    <mergeCell ref="A29:A44"/>
    <mergeCell ref="B7:B15"/>
    <mergeCell ref="A7:A15"/>
    <mergeCell ref="D16:D28"/>
    <mergeCell ref="B16:B28"/>
    <mergeCell ref="D7:D15"/>
    <mergeCell ref="E16:E28"/>
    <mergeCell ref="F16:F28"/>
    <mergeCell ref="H7:H15"/>
    <mergeCell ref="I7:I15"/>
    <mergeCell ref="A16:A28"/>
    <mergeCell ref="G16:G28"/>
    <mergeCell ref="H16:H28"/>
    <mergeCell ref="I16:I28"/>
    <mergeCell ref="F7:F15"/>
    <mergeCell ref="G7:G15"/>
    <mergeCell ref="E7:E15"/>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61">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61">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62: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62:G65548" xr:uid="{00000000-0002-0000-0300-000000000000}">
      <formula1>INDIRECT(G62)</formula1>
    </dataValidation>
    <dataValidation type="list" allowBlank="1" showInputMessage="1" showErrorMessage="1" sqref="G7:G61 K7:K72"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L7:L61</xm:sqref>
        </x14:dataValidation>
        <x14:dataValidation type="list" allowBlank="1" showInputMessage="1" showErrorMessage="1" xr:uid="{00000000-0002-0000-0300-000005000000}">
          <x14:formula1>
            <xm:f>LISTAS!$Q$2:$Q$9</xm:f>
          </x14:formula1>
          <xm:sqref>M7:M61</xm:sqref>
        </x14:dataValidation>
        <x14:dataValidation type="list" allowBlank="1" showInputMessage="1" showErrorMessage="1" xr:uid="{00000000-0002-0000-0300-000008000000}">
          <x14:formula1>
            <xm:f>LISTAS!$F$1:$O$1</xm:f>
          </x14:formula1>
          <xm:sqref>J7:J61</xm:sqref>
        </x14:dataValidation>
        <x14:dataValidation type="list" allowBlank="1" showInputMessage="1" showErrorMessage="1" xr:uid="{4F3A18EC-BDE8-4406-8ADD-52EE843C696F}">
          <x14:formula1>
            <xm:f>LISTAS!$U$2:$U$4</xm:f>
          </x14:formula1>
          <xm:sqref>P7:P61</xm:sqref>
        </x14:dataValidation>
        <x14:dataValidation type="list" allowBlank="1" showInputMessage="1" showErrorMessage="1" xr:uid="{B64032CC-D182-47CD-8570-D5EEC9091788}">
          <x14:formula1>
            <xm:f>LISTAS!$W$2:$W$4</xm:f>
          </x14:formula1>
          <xm:sqref>Q7:Q61</xm:sqref>
        </x14:dataValidation>
        <x14:dataValidation type="list" allowBlank="1" showInputMessage="1" showErrorMessage="1" xr:uid="{A524C336-0849-458F-AF02-FB1FA0EAD97E}">
          <x14:formula1>
            <xm:f>LISTAS!$Y$2:$Y$4</xm:f>
          </x14:formula1>
          <xm:sqref>R7:R61</xm:sqref>
        </x14:dataValidation>
        <x14:dataValidation type="list" allowBlank="1" showInputMessage="1" showErrorMessage="1" xr:uid="{5D509E24-FC1E-4F4B-96F4-51F473EFD44D}">
          <x14:formula1>
            <xm:f>LISTAS!$AA$2:$AA$4</xm:f>
          </x14:formula1>
          <xm:sqref>S7:S61</xm:sqref>
        </x14:dataValidation>
        <x14:dataValidation type="list" allowBlank="1" showInputMessage="1" showErrorMessage="1" xr:uid="{E4716777-52E0-4311-B1A2-5F459559F8E6}">
          <x14:formula1>
            <xm:f>LISTAS!$AC$2:$AC$3</xm:f>
          </x14:formula1>
          <xm:sqref>T7:T61</xm:sqref>
        </x14:dataValidation>
        <x14:dataValidation type="list" allowBlank="1" showInputMessage="1" showErrorMessage="1" xr:uid="{18A59DC9-354E-4ED2-B197-1AE32A9AC7C4}">
          <x14:formula1>
            <xm:f>LISTAS!$S$2:$S$4</xm:f>
          </x14:formula1>
          <xm:sqref>O7:O61</xm:sqref>
        </x14:dataValidation>
        <x14:dataValidation type="list" allowBlank="1" showInputMessage="1" showErrorMessage="1" xr:uid="{734C90AB-7027-48D8-A067-533D5CD95FBF}">
          <x14:formula1>
            <xm:f>LISTAS!$AD$2:$AD$4</xm:f>
          </x14:formula1>
          <xm:sqref>W7:W61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election sqref="A1:D1"/>
    </sheetView>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02" t="s">
        <v>214</v>
      </c>
      <c r="B1" s="202"/>
      <c r="C1" s="202"/>
      <c r="D1" s="202"/>
    </row>
    <row r="2" spans="1:4" x14ac:dyDescent="0.35">
      <c r="A2" s="59" t="s">
        <v>0</v>
      </c>
      <c r="B2" s="59" t="s">
        <v>215</v>
      </c>
      <c r="C2" s="37"/>
    </row>
    <row r="3" spans="1:4" x14ac:dyDescent="0.35">
      <c r="A3" s="59" t="s">
        <v>174</v>
      </c>
      <c r="B3" s="59" t="s">
        <v>215</v>
      </c>
    </row>
    <row r="4" spans="1:4" x14ac:dyDescent="0.35">
      <c r="A4" s="59" t="s">
        <v>15</v>
      </c>
      <c r="B4" s="59" t="s">
        <v>215</v>
      </c>
    </row>
    <row r="5" spans="1:4" x14ac:dyDescent="0.35">
      <c r="A5" s="59" t="s">
        <v>4</v>
      </c>
      <c r="B5" s="59" t="s">
        <v>215</v>
      </c>
    </row>
    <row r="6" spans="1:4" ht="18.600000000000001" thickBot="1" x14ac:dyDescent="0.35">
      <c r="A6" s="9"/>
      <c r="B6" s="9"/>
    </row>
    <row r="7" spans="1:4" s="12" customFormat="1" ht="72.599999999999994" thickBot="1" x14ac:dyDescent="0.35">
      <c r="A7" s="61" t="s">
        <v>180</v>
      </c>
      <c r="B7" s="61" t="s">
        <v>181</v>
      </c>
      <c r="C7" s="60" t="s">
        <v>216</v>
      </c>
    </row>
    <row r="8" spans="1:4" s="12" customFormat="1" ht="18.600000000000001" thickBot="1" x14ac:dyDescent="0.4">
      <c r="A8" s="62" t="s">
        <v>217</v>
      </c>
      <c r="B8" s="59"/>
      <c r="C8" s="62" t="e">
        <v>#N/A</v>
      </c>
    </row>
    <row r="9" spans="1:4" s="12" customFormat="1" x14ac:dyDescent="0.35">
      <c r="A9" s="59" t="s">
        <v>218</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D2D35599-3C4F-452F-BE14-D716D2971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2024-10-24T13:17:52Z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