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defaultThemeVersion="166925"/>
  <mc:AlternateContent xmlns:mc="http://schemas.openxmlformats.org/markup-compatibility/2006">
    <mc:Choice Requires="x15">
      <x15ac:absPath xmlns:x15ac="http://schemas.microsoft.com/office/spreadsheetml/2010/11/ac" url="C:\Users\USUARIO\Documents\ANM\MATRIZ DE ASPECTOS E IMPACTOS\2024\"/>
    </mc:Choice>
  </mc:AlternateContent>
  <xr:revisionPtr revIDLastSave="0" documentId="13_ncr:1_{B16DADBD-9252-4624-8390-B95ABE0D72CE}" xr6:coauthVersionLast="47" xr6:coauthVersionMax="47" xr10:uidLastSave="{00000000-0000-0000-0000-000000000000}"/>
  <bookViews>
    <workbookView xWindow="-120" yWindow="-120" windowWidth="20730" windowHeight="11160" firstSheet="1" activeTab="3" xr2:uid="{00000000-000D-0000-FFFF-FFFF00000000}"/>
  </bookViews>
  <sheets>
    <sheet name="LISTAS" sheetId="1" state="hidden" r:id="rId1"/>
    <sheet name="CONSECUTIVO VALORACIONES" sheetId="8" r:id="rId2"/>
    <sheet name="INSTRUCCIONES" sheetId="6" r:id="rId3"/>
    <sheet name="A&amp;I" sheetId="2" r:id="rId4"/>
    <sheet name="TD-A&amp;I " sheetId="9" r:id="rId5"/>
  </sheets>
  <externalReferences>
    <externalReference r:id="rId6"/>
    <externalReference r:id="rId7"/>
  </externalReferences>
  <definedNames>
    <definedName name="_xlnm._FilterDatabase" localSheetId="3" hidden="1">'A&amp;I'!$A$1:$Z$51</definedName>
    <definedName name="_xlnm.Print_Area" localSheetId="3">'A&amp;I'!$A$1:$Z$51</definedName>
    <definedName name="_xlnm.Print_Area" localSheetId="1">'CONSECUTIVO VALORACIONES'!$A$1:$K$23</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30" r:id="rId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0" i="2" l="1"/>
  <c r="U50" i="2"/>
  <c r="V50" i="2"/>
  <c r="X41" i="2"/>
  <c r="U41" i="2"/>
  <c r="V41" i="2"/>
  <c r="X38" i="2"/>
  <c r="U38" i="2"/>
  <c r="V38" i="2"/>
  <c r="X10" i="2"/>
  <c r="U10" i="2"/>
  <c r="V10" i="2"/>
  <c r="X47" i="2"/>
  <c r="U47" i="2"/>
  <c r="V47" i="2"/>
  <c r="X27" i="2"/>
  <c r="U27" i="2"/>
  <c r="V27" i="2"/>
  <c r="U48" i="2"/>
  <c r="V48" i="2"/>
  <c r="X48" i="2"/>
  <c r="U49" i="2"/>
  <c r="V49" i="2"/>
  <c r="X49" i="2"/>
  <c r="U40" i="2"/>
  <c r="V40" i="2"/>
  <c r="X40" i="2"/>
  <c r="U29" i="2"/>
  <c r="V29" i="2"/>
  <c r="X29" i="2"/>
  <c r="U9" i="2"/>
  <c r="V9" i="2"/>
  <c r="X9" i="2"/>
  <c r="U11" i="2"/>
  <c r="V11" i="2"/>
  <c r="X11" i="2"/>
  <c r="U12" i="2"/>
  <c r="V12" i="2"/>
  <c r="X12" i="2"/>
  <c r="X14" i="2"/>
  <c r="X15" i="2"/>
  <c r="X16" i="2"/>
  <c r="X17" i="2"/>
  <c r="X18" i="2"/>
  <c r="X19" i="2"/>
  <c r="X20" i="2"/>
  <c r="X21" i="2"/>
  <c r="X22" i="2"/>
  <c r="X23" i="2"/>
  <c r="X24" i="2"/>
  <c r="X25" i="2"/>
  <c r="X26" i="2"/>
  <c r="X28" i="2"/>
  <c r="X30" i="2"/>
  <c r="X31" i="2"/>
  <c r="X32" i="2"/>
  <c r="X33" i="2"/>
  <c r="X34" i="2"/>
  <c r="X35" i="2"/>
  <c r="X36" i="2"/>
  <c r="X37" i="2"/>
  <c r="X39" i="2"/>
  <c r="X42" i="2"/>
  <c r="X43" i="2"/>
  <c r="X44" i="2"/>
  <c r="X45" i="2"/>
  <c r="X46" i="2"/>
  <c r="X51" i="2"/>
  <c r="X8" i="2"/>
  <c r="X13" i="2"/>
  <c r="X7" i="2"/>
  <c r="U13" i="2"/>
  <c r="V13" i="2"/>
  <c r="U8" i="2"/>
  <c r="V8" i="2"/>
  <c r="U14" i="2"/>
  <c r="V14" i="2"/>
  <c r="U15" i="2"/>
  <c r="V15" i="2"/>
  <c r="U16" i="2"/>
  <c r="V16" i="2"/>
  <c r="U17" i="2"/>
  <c r="V17" i="2"/>
  <c r="U18" i="2"/>
  <c r="V18" i="2"/>
  <c r="U19" i="2"/>
  <c r="V19" i="2"/>
  <c r="U20" i="2"/>
  <c r="V20" i="2"/>
  <c r="U21" i="2"/>
  <c r="V21" i="2"/>
  <c r="U22" i="2"/>
  <c r="V22" i="2"/>
  <c r="U23" i="2"/>
  <c r="V23" i="2"/>
  <c r="U24" i="2"/>
  <c r="V24" i="2"/>
  <c r="U25" i="2"/>
  <c r="V25" i="2"/>
  <c r="U26" i="2"/>
  <c r="V26" i="2"/>
  <c r="U28" i="2"/>
  <c r="V28" i="2"/>
  <c r="U30" i="2"/>
  <c r="V30" i="2"/>
  <c r="U31" i="2"/>
  <c r="V31" i="2"/>
  <c r="U32" i="2"/>
  <c r="V32" i="2"/>
  <c r="U33" i="2"/>
  <c r="V33" i="2"/>
  <c r="U34" i="2"/>
  <c r="V34" i="2"/>
  <c r="U35" i="2"/>
  <c r="V35" i="2"/>
  <c r="U36" i="2"/>
  <c r="V36" i="2"/>
  <c r="U37" i="2"/>
  <c r="V37" i="2"/>
  <c r="U39" i="2"/>
  <c r="V39" i="2"/>
  <c r="U42" i="2"/>
  <c r="V42" i="2"/>
  <c r="U43" i="2"/>
  <c r="V43" i="2"/>
  <c r="U44" i="2"/>
  <c r="V44" i="2"/>
  <c r="U45" i="2"/>
  <c r="V45" i="2"/>
  <c r="U46" i="2"/>
  <c r="V46" i="2"/>
  <c r="U51" i="2"/>
  <c r="V51" i="2"/>
  <c r="U7" i="2"/>
  <c r="V7" i="2"/>
</calcChain>
</file>

<file path=xl/sharedStrings.xml><?xml version="1.0" encoding="utf-8"?>
<sst xmlns="http://schemas.openxmlformats.org/spreadsheetml/2006/main" count="581" uniqueCount="224">
  <si>
    <t>Actividades</t>
  </si>
  <si>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</si>
  <si>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</si>
  <si>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</si>
  <si>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</si>
  <si>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</si>
  <si>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</si>
  <si>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</si>
  <si>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</si>
  <si>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</si>
  <si>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</si>
  <si>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</si>
  <si>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</si>
  <si>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</si>
  <si>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</si>
  <si>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</si>
  <si>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</si>
  <si>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</si>
  <si>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</si>
  <si>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Alcance</t>
  </si>
  <si>
    <t>Valor alcance</t>
  </si>
  <si>
    <t xml:space="preserve">Duracion </t>
  </si>
  <si>
    <t>Valor Duracion</t>
  </si>
  <si>
    <t>Recuperabilidad</t>
  </si>
  <si>
    <t>Severidad</t>
  </si>
  <si>
    <t>Valor Severidad</t>
  </si>
  <si>
    <t>Normatividad</t>
  </si>
  <si>
    <t>Valor Normatividad</t>
  </si>
  <si>
    <t>Significancia</t>
  </si>
  <si>
    <t>Administrativas</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</si>
  <si>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</si>
  <si>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</si>
  <si>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</si>
  <si>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</si>
  <si>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</si>
  <si>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</si>
  <si>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</si>
  <si>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</si>
  <si>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</si>
  <si>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</si>
  <si>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</si>
  <si>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</si>
  <si>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</si>
  <si>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</si>
  <si>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</si>
  <si>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</si>
  <si>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</si>
  <si>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 xml:space="preserve">Puntual </t>
  </si>
  <si>
    <t>Breve</t>
  </si>
  <si>
    <t>Reversible</t>
  </si>
  <si>
    <t>Cambio pequeño</t>
  </si>
  <si>
    <t>No tiene normatividad relacionada.</t>
  </si>
  <si>
    <t>No Significativo</t>
  </si>
  <si>
    <t xml:space="preserve"> Servicios generales</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</si>
  <si>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</si>
  <si>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</si>
  <si>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</si>
  <si>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</si>
  <si>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</si>
  <si>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</si>
  <si>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</si>
  <si>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</si>
  <si>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</si>
  <si>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</si>
  <si>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</si>
  <si>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 xml:space="preserve">Loocal </t>
  </si>
  <si>
    <t>Temporal</t>
  </si>
  <si>
    <t>Recuperable</t>
  </si>
  <si>
    <t>Cambio moderado</t>
  </si>
  <si>
    <t>Tiene normatividad relacionada.</t>
  </si>
  <si>
    <t>Significativo</t>
  </si>
  <si>
    <t>Mantenimiento</t>
  </si>
  <si>
    <t>ESSM Jamundí</t>
  </si>
  <si>
    <t>PASSM Pasto</t>
  </si>
  <si>
    <t>PAR Cali</t>
  </si>
  <si>
    <t>Situación de emergencia</t>
  </si>
  <si>
    <t>Contaminación por emisión de sustancias tóxicas</t>
  </si>
  <si>
    <t>Contaminación por generación de residuos de escombro</t>
  </si>
  <si>
    <t>Geológico - suelo</t>
  </si>
  <si>
    <t>Certero</t>
  </si>
  <si>
    <t>Regional</t>
  </si>
  <si>
    <t>Permanente</t>
  </si>
  <si>
    <t>Irrecuperable/irreversible</t>
  </si>
  <si>
    <t>Cambio drástico</t>
  </si>
  <si>
    <t xml:space="preserve">Servicio al cliente </t>
  </si>
  <si>
    <t>ESSM Nobsa</t>
  </si>
  <si>
    <t>PASSM Remedios</t>
  </si>
  <si>
    <t>PAR Cartagena</t>
  </si>
  <si>
    <t>Contaminación por emisión de sustancias molestas (olores)</t>
  </si>
  <si>
    <t>Contaminación por generación de residuos aprovechables</t>
  </si>
  <si>
    <t>Biológico - biodiversidad</t>
  </si>
  <si>
    <t>Traslados o comisiones</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</si>
  <si>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</si>
  <si>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</si>
  <si>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</si>
  <si>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</si>
  <si>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</si>
  <si>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</si>
  <si>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</si>
  <si>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</si>
  <si>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</si>
  <si>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</si>
  <si>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</si>
  <si>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</si>
  <si>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</si>
  <si>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</si>
  <si>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</si>
  <si>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PLANEACION ESTRATÉGICA</t>
  </si>
  <si>
    <t>CÓDIGO: EST1-P-005-F-009</t>
  </si>
  <si>
    <t>FORMATO</t>
  </si>
  <si>
    <t>VERSIÓN: 3</t>
  </si>
  <si>
    <t>MATRIZ ASPECTOS E IMPACTOS AMBIENTALES</t>
  </si>
  <si>
    <t>FECHA DE VIGENCIA: 25/Jun./2024</t>
  </si>
  <si>
    <t>EJECUCIÓN DE LA VALORACIÓN</t>
  </si>
  <si>
    <t>No</t>
  </si>
  <si>
    <t>FECHA</t>
  </si>
  <si>
    <t>OBSERVACIONES</t>
  </si>
  <si>
    <t xml:space="preserve">Valoración inicial </t>
  </si>
  <si>
    <t>REALIZA LA VALORACIÓN</t>
  </si>
  <si>
    <t xml:space="preserve">REVISA LA VALORACIÓN </t>
  </si>
  <si>
    <t>APRUEBA</t>
  </si>
  <si>
    <r>
      <rPr>
        <b/>
        <sz val="10"/>
        <rFont val="Arial Narrow"/>
        <family val="2"/>
      </rPr>
      <t>Nombre: Sandra Patricia  Parra Cristancho</t>
    </r>
    <r>
      <rPr>
        <sz val="10"/>
        <rFont val="Arial Narrow"/>
        <family val="2"/>
      </rPr>
      <t xml:space="preserve">
</t>
    </r>
    <r>
      <rPr>
        <b/>
        <sz val="10"/>
        <rFont val="Arial Narrow"/>
        <family val="2"/>
      </rPr>
      <t>Cargo:</t>
    </r>
    <r>
      <rPr>
        <sz val="10"/>
        <rFont val="Arial Narrow"/>
        <family val="2"/>
      </rPr>
      <t xml:space="preserve">  Coordinadora Grupo de Planeación
</t>
    </r>
    <r>
      <rPr>
        <b/>
        <sz val="10"/>
        <rFont val="Arial Narrow"/>
        <family val="2"/>
      </rPr>
      <t>Nombre</t>
    </r>
    <r>
      <rPr>
        <sz val="10"/>
        <rFont val="Arial Narrow"/>
        <family val="2"/>
      </rPr>
      <t xml:space="preserve">: Diego  Armando Lozano Salcedo
</t>
    </r>
    <r>
      <rPr>
        <b/>
        <sz val="10"/>
        <rFont val="Arial Narrow"/>
        <family val="2"/>
      </rPr>
      <t>Cargo:</t>
    </r>
    <r>
      <rPr>
        <sz val="10"/>
        <rFont val="Arial Narrow"/>
        <family val="2"/>
      </rPr>
      <t xml:space="preserve">   Contratista Grupo de Planeación</t>
    </r>
  </si>
  <si>
    <r>
      <rPr>
        <b/>
        <sz val="10"/>
        <rFont val="Arial Narrow"/>
        <family val="2"/>
      </rPr>
      <t xml:space="preserve">Nombre: Sandra Patricia  Parra Cristancho
Cargo:  </t>
    </r>
    <r>
      <rPr>
        <sz val="10"/>
        <rFont val="Arial Narrow"/>
        <family val="2"/>
      </rPr>
      <t xml:space="preserve">Coordinadora Grupo de Planeación
</t>
    </r>
  </si>
  <si>
    <t>INSTRUCCIONES</t>
  </si>
  <si>
    <t>El documento está compuesto por tres hojas de la siguiente manera:</t>
  </si>
  <si>
    <r>
      <t xml:space="preserve">CONSECUTIVO VALORACIONES: </t>
    </r>
    <r>
      <rPr>
        <sz val="9"/>
        <color rgb="FF000000"/>
        <rFont val="Arial Narrow"/>
        <family val="2"/>
      </rPr>
      <t>En esta hoja se realiza la descripción del No de la valoración realizada, se describe la fecha en que se realiza y las observaciones relevantes (valoración inicial, valoración extraordinaria, situaciones especiales etc.…)</t>
    </r>
  </si>
  <si>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interactúan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</si>
  <si>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</si>
  <si>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t>CONSECUTIVO VALORACIONES</t>
  </si>
  <si>
    <r>
      <t xml:space="preserve">No: </t>
    </r>
    <r>
      <rPr>
        <sz val="9"/>
        <color rgb="FF000000"/>
        <rFont val="Arial Narrow"/>
        <family val="2"/>
      </rPr>
      <t>Indicar el consecutivo al cual corresponde la valoración.</t>
    </r>
  </si>
  <si>
    <r>
      <t xml:space="preserve">Fecha: </t>
    </r>
    <r>
      <rPr>
        <sz val="9"/>
        <color rgb="FF000000"/>
        <rFont val="Arial Narrow"/>
        <family val="2"/>
      </rPr>
      <t>Indicar la fecha en la cual se adelanta la actividad de valoración.</t>
    </r>
  </si>
  <si>
    <r>
      <t xml:space="preserve">Observaciones: </t>
    </r>
    <r>
      <rPr>
        <sz val="9"/>
        <color rgb="FF000000"/>
        <rFont val="Arial Narrow"/>
        <family val="2"/>
      </rPr>
      <t>definir si se trata de una valoración inicial, una valoración extraordinaria y/o las situaciones especiales durante su desarrollo.</t>
    </r>
  </si>
  <si>
    <t>HOJA A&amp;I</t>
  </si>
  <si>
    <r>
      <rPr>
        <b/>
        <sz val="9"/>
        <color indexed="8"/>
        <rFont val="Arial Narrow"/>
        <family val="2"/>
      </rPr>
      <t>Fecha de valoración:</t>
    </r>
    <r>
      <rPr>
        <sz val="9"/>
        <color indexed="8"/>
        <rFont val="Arial Narrow"/>
        <family val="2"/>
      </rPr>
      <t xml:space="preserve"> se debe escribir la fecha en la que se realiza la valoración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</si>
  <si>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</si>
  <si>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</si>
  <si>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rgb="FF000000"/>
        <rFont val="Arial Narrow"/>
        <family val="2"/>
      </rPr>
      <t>c</t>
    </r>
    <r>
      <rPr>
        <sz val="9"/>
        <color indexed="8"/>
        <rFont val="Arial Narrow"/>
        <family val="2"/>
      </rPr>
      <t>onjunto de actividades interrelacionadas o que interactúan entre si y que están determinadas de acuerdo al mapa de procesos definido para la ANM. Se realiza la agrupación de los procesos de acuerdo a la naturaleza de las actividades, características y similar en la operación.</t>
    </r>
  </si>
  <si>
    <r>
      <rPr>
        <b/>
        <sz val="9"/>
        <color indexed="8"/>
        <rFont val="Arial Narrow"/>
        <family val="2"/>
      </rPr>
      <t xml:space="preserve">Actividades: </t>
    </r>
    <r>
      <rPr>
        <sz val="9"/>
        <color rgb="FF000000"/>
        <rFont val="Arial Narrow"/>
        <family val="2"/>
      </rPr>
      <t>s</t>
    </r>
    <r>
      <rPr>
        <sz val="9"/>
        <color indexed="8"/>
        <rFont val="Arial Narrow"/>
        <family val="2"/>
      </rPr>
      <t xml:space="preserve">e presenta la priorización de las actividades que se desarrollan en la ANM, donde se identifican y priorizan los aspectos e impactos mas relevantes </t>
    </r>
  </si>
  <si>
    <r>
      <t xml:space="preserve">Descripción de la Actividad: </t>
    </r>
    <r>
      <rPr>
        <sz val="9"/>
        <color rgb="FF000000"/>
        <rFont val="Arial Narrow"/>
        <family val="2"/>
      </rPr>
      <t>se realiza la descripción general de las acciones o tareas específicas que se desarrollan por cada actividad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</si>
  <si>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</si>
  <si>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</si>
  <si>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</si>
  <si>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</si>
  <si>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</si>
  <si>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</si>
  <si>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</si>
  <si>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seleccionar el impacto ambiental que se genera del aspecto ambiental que se ha identificado.</t>
    </r>
  </si>
  <si>
    <r>
      <rPr>
        <b/>
        <sz val="9"/>
        <color indexed="8"/>
        <rFont val="Arial Narrow"/>
        <family val="2"/>
      </rPr>
      <t xml:space="preserve">Tipo de impacto: </t>
    </r>
    <r>
      <rPr>
        <sz val="9"/>
        <color rgb="FF000000"/>
        <rFont val="Arial Narrow"/>
        <family val="2"/>
      </rPr>
      <t>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</si>
  <si>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interactúa o interviene en la actividad</t>
    </r>
  </si>
  <si>
    <r>
      <t>Grupo de interés:</t>
    </r>
    <r>
      <rPr>
        <sz val="9"/>
        <color rgb="FF000000"/>
        <rFont val="Arial Narrow"/>
        <family val="2"/>
      </rPr>
      <t xml:space="preserve"> se debe mencionar el grupo de interés relacionado con el aspecto ambiental. Ejemplo: Proveedores, contratistas funcionarios.</t>
    </r>
  </si>
  <si>
    <t>Sección valoración del aspecto e impacto ambiental A&amp;I (inicial o secuencial):</t>
  </si>
  <si>
    <r>
      <rPr>
        <b/>
        <sz val="9"/>
        <color indexed="8"/>
        <rFont val="Arial Narrow"/>
        <family val="2"/>
      </rPr>
      <t>Probabilidad (P):</t>
    </r>
    <r>
      <rPr>
        <sz val="9"/>
        <color indexed="8"/>
        <rFont val="Arial Narrow"/>
        <family val="2"/>
      </rPr>
      <t xml:space="preserve"> se refiere a la periodicidad con la que se dé el impacto y está relacionada con la "OCURRENCIA DEL MISMO"
Se debe escoger la probabilidad en una escala de 1 (Improbable) - 5 (Probable) - 10 (Certero)</t>
    </r>
  </si>
  <si>
    <r>
      <rPr>
        <b/>
        <sz val="9"/>
        <color rgb="FF000000"/>
        <rFont val="Arial Narrow"/>
        <family val="2"/>
      </rPr>
      <t>Alcance (A):</t>
    </r>
    <r>
      <rPr>
        <sz val="9"/>
        <color indexed="8"/>
        <rFont val="Arial Narrow"/>
        <family val="2"/>
      </rPr>
      <t xml:space="preserve"> se refiere al área de influencia del impacto en relación con el ENTORNO donde se genera.
Se debe escoger el alcance en una escala de 1 (Puntual) - 5 (Local) - 10 (Regional)
</t>
    </r>
  </si>
  <si>
    <r>
      <rPr>
        <b/>
        <sz val="9"/>
        <color rgb="FF000000"/>
        <rFont val="Arial Narrow"/>
        <family val="2"/>
      </rPr>
      <t>Duración (D):</t>
    </r>
    <r>
      <rPr>
        <sz val="9"/>
        <color indexed="8"/>
        <rFont val="Arial Narrow"/>
        <family val="2"/>
      </rPr>
      <t xml:space="preserve"> se refiere al TIEMPO que permanecerá el efecto positivo o negativo del impacto en el ambiente.
Se debe escoger la duración en una escala de 1 (Breve) - 5 (Temporal) - 10 (Permanente)</t>
    </r>
  </si>
  <si>
    <r>
      <rPr>
        <b/>
        <sz val="9"/>
        <color rgb="FF000000"/>
        <rFont val="Arial Narrow"/>
        <family val="2"/>
      </rPr>
      <t>Recuperabilidad (R):</t>
    </r>
    <r>
      <rPr>
        <sz val="9"/>
        <color indexed="8"/>
        <rFont val="Arial Narrow"/>
        <family val="2"/>
      </rPr>
      <t xml:space="preserve"> se refiere a la posibilidad de reconstrucción, total o parcial del recurso afectado por el impacto.
Se debe escoger la recuperabilidad en una escala de 1 (Reversible) - 5 (Recuperable) - 10 (Irrecuperable/irreversible)</t>
    </r>
  </si>
  <si>
    <r>
      <rPr>
        <b/>
        <sz val="9"/>
        <color rgb="FF000000"/>
        <rFont val="Arial Narrow"/>
        <family val="2"/>
      </rPr>
      <t xml:space="preserve">Severidad (S): </t>
    </r>
    <r>
      <rPr>
        <sz val="9"/>
        <color rgb="FF000000"/>
        <rFont val="Arial Narrow"/>
        <family val="2"/>
      </rPr>
      <t>La “Severidad” describe el tipo de cambio sobre el recurso natural, generado por el impacto ambiental.
Se debe escoger la Severidad en una escala de 1 (Cambio pequeño) - 5 (Cambio moderado) - 10 (Cambio drástico)</t>
    </r>
  </si>
  <si>
    <r>
      <rPr>
        <b/>
        <sz val="9"/>
        <color rgb="FF000000"/>
        <rFont val="Arial Narrow"/>
        <family val="2"/>
      </rPr>
      <t xml:space="preserve">Normatividad (N): </t>
    </r>
    <r>
      <rPr>
        <sz val="9"/>
        <color rgb="FF000000"/>
        <rFont val="Arial Narrow"/>
        <family val="2"/>
      </rPr>
      <t>h</t>
    </r>
    <r>
      <rPr>
        <sz val="9"/>
        <color indexed="8"/>
        <rFont val="Arial Narrow"/>
        <family val="2"/>
      </rPr>
      <t>ace referencia a la normatividad ambiental aplicable al aspecto y/o el impacto ambiental.
Se debe escoger la Normatividad en una escala de 1 (No tiene normatividad relacionada.) -  10 (Tiene normatividad relacionada.)</t>
    </r>
  </si>
  <si>
    <r>
      <t xml:space="preserve">Valoración del impacto:  </t>
    </r>
    <r>
      <rPr>
        <sz val="9"/>
        <color indexed="8"/>
        <rFont val="Arial Narrow"/>
        <family val="2"/>
      </rPr>
      <t>el valor será calculado automáticamente por el calculo que se realiza entre (P), (A), (D), (R), (S), (N) . Podrá obtener los valores de alta, moderada o baja.</t>
    </r>
  </si>
  <si>
    <r>
      <rPr>
        <b/>
        <sz val="9"/>
        <color indexed="8"/>
        <rFont val="Arial Narrow"/>
        <family val="2"/>
      </rPr>
      <t>Significancia del impacto:</t>
    </r>
    <r>
      <rPr>
        <sz val="9"/>
        <color indexed="8"/>
        <rFont val="Arial Narrow"/>
        <family val="2"/>
      </rPr>
      <t xml:space="preserve"> seleccionar de la lista desplegable  si el aspecto e impacto ambiental valorado es Significativo o No significativo.</t>
    </r>
  </si>
  <si>
    <t>Sección control operacional:</t>
  </si>
  <si>
    <r>
      <rPr>
        <b/>
        <sz val="9"/>
        <color indexed="8"/>
        <rFont val="Arial Narrow"/>
        <family val="2"/>
      </rPr>
      <t xml:space="preserve">Control ambiental: </t>
    </r>
    <r>
      <rPr>
        <sz val="9"/>
        <color indexed="8"/>
        <rFont val="Arial Narrow"/>
        <family val="2"/>
      </rPr>
      <t>el valor será calculado automáticamente de acuerdo a los resultados de la significancia del aspecto e impacto ambiental. Sólo requerirá control ambiental, los aspectos e impactos ambientales Significativos</t>
    </r>
  </si>
  <si>
    <r>
      <rPr>
        <b/>
        <sz val="9"/>
        <color indexed="8"/>
        <rFont val="Arial Narrow"/>
        <family val="2"/>
      </rPr>
      <t>Descripción del control:</t>
    </r>
    <r>
      <rPr>
        <sz val="9"/>
        <color indexed="8"/>
        <rFont val="Arial Narrow"/>
        <family val="2"/>
      </rPr>
      <t xml:space="preserve"> describir el control a realizar se refiere a las prácticas, actividades, procedimientos, etc. que aseguran que se mantienen en un nivel permitido, se disminuyen o se evitan los impactos ambientales ocasionados por los aspectos ambientales</t>
    </r>
  </si>
  <si>
    <r>
      <rPr>
        <b/>
        <sz val="9"/>
        <color rgb="FF000000"/>
        <rFont val="Arial Narrow"/>
        <family val="2"/>
      </rPr>
      <t>Seguimiento:</t>
    </r>
    <r>
      <rPr>
        <sz val="9"/>
        <color indexed="8"/>
        <rFont val="Arial Narrow"/>
        <family val="2"/>
      </rPr>
      <t xml:space="preserve"> Relacione las actividades con las cuales realiza seguimiento al control establecido</t>
    </r>
  </si>
  <si>
    <t>HOJA TD-A&amp;I</t>
  </si>
  <si>
    <t>En esta hoja se podrán generar informes sobre los aspectos e impactos ambientales bajo el modelo por procesos de la Entidad con la herramienta de tablas dinámicas de Microsoft Excel.</t>
  </si>
  <si>
    <t>La hoja tiene predeterminados filtros y demás información que facilita la generación de reportes, no obstante, cada usuario de acuerdo a su necesidad podrá modificar la información para la lectura que requiera.</t>
  </si>
  <si>
    <t xml:space="preserve">Fecha de valoración: </t>
  </si>
  <si>
    <t>Identificación de Procesos, Actividades, Productos y Servicios</t>
  </si>
  <si>
    <t>Identificación del aspecto e impacto ambiental</t>
  </si>
  <si>
    <t>Grupo de  interés</t>
  </si>
  <si>
    <t>Valoración de impactos ambientales</t>
  </si>
  <si>
    <t>Significancia del Impacto</t>
  </si>
  <si>
    <t xml:space="preserve">Control operacional </t>
  </si>
  <si>
    <t>Macroprocesos</t>
  </si>
  <si>
    <t>Procesos</t>
  </si>
  <si>
    <t>Descripción de la Actividad</t>
  </si>
  <si>
    <t>Producto/Servicio</t>
  </si>
  <si>
    <t>Tipo de sede</t>
  </si>
  <si>
    <t>Sede</t>
  </si>
  <si>
    <t>Descripción de condición</t>
  </si>
  <si>
    <t>Aspecto ambiental</t>
  </si>
  <si>
    <t>Impacto ambiental</t>
  </si>
  <si>
    <t>Componente ambiental</t>
  </si>
  <si>
    <t>Duración</t>
  </si>
  <si>
    <t xml:space="preserve">Normatividad </t>
  </si>
  <si>
    <t>Valoración del Impacto</t>
  </si>
  <si>
    <t xml:space="preserve">Control ambiental </t>
  </si>
  <si>
    <t xml:space="preserve">Descripción del control </t>
  </si>
  <si>
    <t>Seguimiento</t>
  </si>
  <si>
    <t>Estratégicos
Misionales
Apoyo
Evaluación</t>
  </si>
  <si>
    <t>Proceso se desarrolla bajo condiciones normales de operación</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</si>
  <si>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</si>
  <si>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Definir e implementar el Programa Gestión integral de la Generación y Manejo de Residuos.
Recopilar información de la Gestión integral de la Generación y Manejo de Residuos y de las personas vinculadas al PASSM Ubaté (funcionarios y contratistas)
Publicar  el avance del comportamiento  del programa de Gestión integral de la Generación y Manejo de Residuos en el PASSM Ubaté.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</si>
  <si>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Administradoras de Riesgos Laborales - ARL
Comité Institucional de Gestión y Desempeño /Comité Directivo
Contratistas
Procesos de la ANM (Mapa de procesos)
Funcionarios
Sindicatos</t>
  </si>
  <si>
    <t>Definir e implementar el Programa Gestión integral del consumo de energía eléctrica.
Recopilar información de la Gestión integral del consumo de energía eléctrica y de las personas vinculadas al PASSM Ubaté (funcionarios y contratistas)
Publicar  el avance del comportamiento  del programa de Gestión integral de energía eléctrica en el PASSM Ubaté.
Seguimiento trimestral de la meta de los programas ambientales en los indicadores de medición del SGA.
Identificar e informar a las partes interesadas las alternativas y/o buenas prácticas para la Gestión integral de energía eléctrica.
Piezas comunicativas alusivas a la adecuada Gestión integral de energía eléctrica.
Realización de inspecciones y verificación de las condiciones ambientales asociadas.
Campañas, capacitaciones y/o eventos ambientales</t>
  </si>
  <si>
    <t>Apoyo</t>
  </si>
  <si>
    <t>Administración de Bienes y Servicios</t>
  </si>
  <si>
    <t xml:space="preserve">Servicios Generales </t>
  </si>
  <si>
    <t>Limpieza y aseo
Cafetería
Manejo de sustancias químicas
Servicios de vigilancia y seguridad privada
Uso de unidades sanitarias y consumo humano.</t>
  </si>
  <si>
    <t>Registros de la ejecución contractual
Registro de ingresos y operación
Registros de control</t>
  </si>
  <si>
    <t>Definir e implementar el Programa Gestión integral de la Generación y Manejo de Residuos.
Recopilar información de la Gestión integral de la Generación y Manejo de Residuos y de las personas vinculadas a el PASSM Ubaté (funcionarios y contratistas)
Publicar  el avance del comportamiento  del programa de Gestión integral de la Generación y Manejo de Residuos en el PASSM Ubaté.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</si>
  <si>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Proveedores
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</si>
  <si>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Apoyo
Misional</t>
  </si>
  <si>
    <t>Gestión Integral para el Seguimiento y Control a los Títulos Mineros
Administración de bienes y servicios
Administración de tecnologías e información
Gestión documental</t>
  </si>
  <si>
    <t xml:space="preserve">Mantenimiento </t>
  </si>
  <si>
    <t>Definir e implementar el Programa Gestión integral de la Generación y Manejo de Residuos.
Recopilar información de la Gestión integral de la Generación y Manejo de Residuos y de las personas vinculadas al PASSM Ubaté (funcionarios y contratistas)
Publicar  el avance del comportamiento  del programa de Gestión integral de la Generación y Manejo de Residuos en el PASSM Ubaté.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</si>
  <si>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Misionales</t>
  </si>
  <si>
    <t>Gestión Integral para el Seguimiento y control a los Títulos Mineros</t>
  </si>
  <si>
    <t>Informes de investigación e Inspección.
Concepto Técnico</t>
  </si>
  <si>
    <t xml:space="preserve">                             TABLA DINÁMICA ASPECTOS E IMPACTOS AMBIENTALES</t>
  </si>
  <si>
    <t>(Todas)</t>
  </si>
  <si>
    <t>Promedio de Valor valoración inicial 20xx</t>
  </si>
  <si>
    <t>(en blanco)</t>
  </si>
  <si>
    <t>Total general</t>
  </si>
  <si>
    <t xml:space="preserve">Seguridad minera
Administración de bienes y servicios
</t>
  </si>
  <si>
    <t>Plan de gestión integral de residuos peligrosos y especiales -PGIRS RESPEL
Piezas comunicativas alucias a la adecuada Gestión integral de la Generación y Manejo de Residuos.
Realización de inspecciones y verificación de las condiciones ambientales asociadas.
Seguimiento a los gestores de residuos peligrosos.
Campañas, capacitaciones y/o eventos ambientales.</t>
  </si>
  <si>
    <t>Investigar las causas de los accidentes en las minas.
Ejecutar los programas de Capacitación y formación establecidos en el estatuto de salvamento minero.
Formular planes y lineamientos de salvamento minero.
Dar respuestas a derechos de petición y demás solicitudes.
Gestionar y efectuar seguimiento a la prestación de los servicios generales de la ESSM
Gestionar y efectuar seguimiento a  la prestación del servicio de vigilancia y seguridad privada de la ESSM
Gestionar la prestación de los servicios públicos de la ESSM
Distribuir las solicitudes entre los funcionarios competentes
Gestión Documental del archivo de gestión 
Reportar y hacer seguimiento de indicadores
Implementación del Sistema Integrado de Gestión (reporte y remisión de información)
Seguimiento a las obligaciones
Evaluación de documentos técnicos
Ejecución y cumplimiento a la mejora continua
Gestión de las comunicaciones externas e internas
Gestión de servicios de información y recursos tecnológicos</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</si>
  <si>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Reportar y hacer seguimiento de indicadores
Cumplimiento de los requisitos del SIG
Trámite a solicitudes externas e internas
Informes investigacion accidentes
Documentos cursos capacitacion y entrenamiento minero</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</si>
  <si>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Funcionarios
Entidades territoriales 
Sindicatos</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</si>
  <si>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Funcionarios
Entidades territoriales 
Proveedores 
Sindicatos</t>
  </si>
  <si>
    <t xml:space="preserve">Programa de mantenimiento preventivo y correctivo de los equipos de seguridad y salvamento minero.
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 
</t>
  </si>
  <si>
    <t>Registros e informes
Adecuaciones locativas
Servicio y reparación de equipos tecnológicos
Lavado de taques y control de plagas
Publicidad exterior 
Registros programa mantenimiento de equipos de seguridad y salvamento minero</t>
  </si>
  <si>
    <t xml:space="preserve">Realizar las visitas de seguridad a las explotaciones mineras.
Apoyar a las comisiones de investigación en la inspección, en la recolección de evidencias y en general en el desarrollo de las investigaciones.
Atención de emergencias 
Comisiones </t>
  </si>
  <si>
    <r>
      <rPr>
        <b/>
        <sz val="10"/>
        <rFont val="Arial Narrow"/>
        <family val="2"/>
      </rPr>
      <t>Nombre: Lina Paola León Rodriguez</t>
    </r>
    <r>
      <rPr>
        <sz val="10"/>
        <rFont val="Arial Narrow"/>
        <family val="2"/>
      </rPr>
      <t xml:space="preserve">
</t>
    </r>
    <r>
      <rPr>
        <b/>
        <sz val="10"/>
        <rFont val="Arial Narrow"/>
        <family val="2"/>
      </rPr>
      <t>Cargo:</t>
    </r>
    <r>
      <rPr>
        <sz val="10"/>
        <rFont val="Arial Narrow"/>
        <family val="2"/>
      </rPr>
      <t xml:space="preserve">  Contratista Grupo de Planeación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</si>
</sst>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0"/>
  </numFmts>
  <fonts count="27" x14ac:knownFonts="1">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sz val="10"/>
      <color theme="1"/>
      <name val="Arial Narrow"/>
      <family val="2"/>
    </font>
    <font>
      <b/>
      <sz val="12"/>
      <color rgb="FFFFFFFF"/>
      <name val="Arial Narrow"/>
      <family val="2"/>
    </font>
    <font>
      <b/>
      <sz val="9"/>
      <color rgb="FF000000"/>
      <name val="Arial Narrow"/>
      <family val="2"/>
    </font>
    <font>
      <u/>
      <sz val="11"/>
      <color theme="10"/>
      <name val="Calibri"/>
      <family val="2"/>
      <scheme val="minor"/>
    </font>
    <font>
      <b/>
      <u/>
      <sz val="10"/>
      <name val="Arial Narrow"/>
      <family val="2"/>
    </font>
    <font>
      <b/>
      <sz val="10"/>
      <name val="Arial Narrow"/>
      <family val="2"/>
    </font>
    <font>
      <sz val="8"/>
      <name val="Calibri"/>
      <family val="2"/>
      <scheme val="minor"/>
    </font>
    <font>
      <sz val="11"/>
      <name val="Arial Narrow"/>
      <family val="2"/>
    </font>
    <font>
      <b/>
      <sz val="12"/>
      <color theme="1"/>
      <name val="Arial Narrow"/>
      <family val="2"/>
    </font>
    <font>
      <b/>
      <sz val="11"/>
      <name val="Arial Narrow"/>
      <family val="2"/>
    </font>
    <font>
      <b/>
      <sz val="16"/>
      <color theme="1"/>
      <name val="Arial Narrow"/>
      <family val="2"/>
    </font>
    <font>
      <sz val="10"/>
      <name val="Arial Narrow"/>
      <family val="2"/>
    </font>
    <font>
      <sz val="11"/>
      <color rgb="FF000000"/>
      <name val="Arial Narrow"/>
      <family val="2"/>
    </font>
    <font>
      <b/>
      <sz val="11"/>
      <color theme="1"/>
      <name val="Calibri"/>
      <family val="2"/>
      <scheme val="minor"/>
    </font>
    <font>
      <b/>
      <sz val="10"/>
      <color theme="1"/>
      <name val="Calibri"/>
      <family val="2"/>
      <scheme val="minor"/>
    </font>
    <font>
      <b/>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rgb="FF339966"/>
        <bgColor indexed="64"/>
      </patternFill>
    </fill>
    <fill>
      <patternFill patternType="solid">
        <fgColor theme="9" tint="0.79998168889431442"/>
        <bgColor indexed="64"/>
      </patternFill>
    </fill>
    <fill>
      <patternFill patternType="solid">
        <fgColor rgb="FF339966"/>
        <bgColor rgb="FF000000"/>
      </patternFill>
    </fill>
  </fills>
  <borders count="68">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right/>
      <top/>
      <bottom style="dotted">
        <color indexed="64"/>
      </bottom>
      <diagonal/>
    </border>
    <border>
      <left style="medium">
        <color indexed="64"/>
      </left>
      <right/>
      <top/>
      <bottom/>
      <diagonal/>
    </border>
    <border>
      <left style="medium">
        <color indexed="64"/>
      </left>
      <right style="medium">
        <color indexed="64"/>
      </right>
      <top/>
      <bottom style="double">
        <color indexed="64"/>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rgb="FF339966"/>
      </left>
      <right style="thin">
        <color rgb="FF339966"/>
      </right>
      <top style="thin">
        <color rgb="FF339966"/>
      </top>
      <bottom style="thin">
        <color rgb="FF339966"/>
      </bottom>
      <diagonal/>
    </border>
    <border>
      <left style="thin">
        <color indexed="64"/>
      </left>
      <right style="thin">
        <color rgb="FF339966"/>
      </right>
      <top style="thin">
        <color indexed="64"/>
      </top>
      <bottom style="thin">
        <color rgb="FF339966"/>
      </bottom>
      <diagonal/>
    </border>
    <border>
      <left style="thin">
        <color rgb="FF339966"/>
      </left>
      <right style="thin">
        <color rgb="FF339966"/>
      </right>
      <top style="thin">
        <color indexed="64"/>
      </top>
      <bottom style="thin">
        <color rgb="FF339966"/>
      </bottom>
      <diagonal/>
    </border>
    <border>
      <left/>
      <right/>
      <top style="thin">
        <color indexed="64"/>
      </top>
      <bottom style="thin">
        <color indexed="64"/>
      </bottom>
      <diagonal/>
    </border>
    <border>
      <left style="thin">
        <color rgb="FF339966"/>
      </left>
      <right style="thin">
        <color indexed="64"/>
      </right>
      <top style="thin">
        <color indexed="64"/>
      </top>
      <bottom style="thin">
        <color rgb="FF339966"/>
      </bottom>
      <diagonal/>
    </border>
    <border>
      <left style="thin">
        <color indexed="64"/>
      </left>
      <right style="thin">
        <color rgb="FF339966"/>
      </right>
      <top style="thin">
        <color rgb="FF339966"/>
      </top>
      <bottom style="thin">
        <color rgb="FF339966"/>
      </bottom>
      <diagonal/>
    </border>
    <border>
      <left style="thin">
        <color rgb="FF339966"/>
      </left>
      <right style="thin">
        <color indexed="64"/>
      </right>
      <top style="thin">
        <color rgb="FF339966"/>
      </top>
      <bottom style="thin">
        <color rgb="FF339966"/>
      </bottom>
      <diagonal/>
    </border>
    <border>
      <left style="thin">
        <color indexed="64"/>
      </left>
      <right style="thin">
        <color rgb="FF339966"/>
      </right>
      <top style="thin">
        <color rgb="FF339966"/>
      </top>
      <bottom style="thin">
        <color indexed="64"/>
      </bottom>
      <diagonal/>
    </border>
    <border>
      <left style="thin">
        <color rgb="FF339966"/>
      </left>
      <right style="thin">
        <color rgb="FF339966"/>
      </right>
      <top style="thin">
        <color rgb="FF339966"/>
      </top>
      <bottom style="thin">
        <color indexed="64"/>
      </bottom>
      <diagonal/>
    </border>
    <border>
      <left style="thin">
        <color rgb="FF339966"/>
      </left>
      <right/>
      <top style="thin">
        <color rgb="FF339966"/>
      </top>
      <bottom style="thin">
        <color indexed="64"/>
      </bottom>
      <diagonal/>
    </border>
    <border>
      <left/>
      <right/>
      <top style="thin">
        <color rgb="FF339966"/>
      </top>
      <bottom style="thin">
        <color indexed="64"/>
      </bottom>
      <diagonal/>
    </border>
    <border>
      <left/>
      <right style="thin">
        <color indexed="64"/>
      </right>
      <top style="thin">
        <color rgb="FF339966"/>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s>
  <cellStyleXfs count="2">
    <xf numFmtId="0" fontId="0" fillId="0" borderId="0"/>
    <xf numFmtId="0" fontId="14" fillId="0" borderId="0" applyNumberFormat="0" applyFill="0" applyBorder="0" applyAlignment="0" applyProtection="0"/>
  </cellStyleXfs>
  <cellXfs count="226">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10" fillId="0" borderId="0" xfId="0" applyFont="1" applyAlignment="1">
      <alignment vertical="center" wrapText="1"/>
    </xf>
    <xf numFmtId="0" fontId="9"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3" fillId="0" borderId="11"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1" fillId="2" borderId="27" xfId="0" applyFont="1" applyFill="1" applyBorder="1" applyAlignment="1">
      <alignment horizontal="center" vertical="center" wrapText="1"/>
    </xf>
    <xf numFmtId="0" fontId="11" fillId="2" borderId="0" xfId="0" applyFont="1" applyFill="1" applyAlignment="1">
      <alignment vertical="center" wrapText="1"/>
    </xf>
    <xf numFmtId="0" fontId="5" fillId="2" borderId="0" xfId="0" applyFont="1" applyFill="1" applyAlignment="1">
      <alignment vertical="center" wrapText="1"/>
    </xf>
    <xf numFmtId="0" fontId="11" fillId="2" borderId="26" xfId="0" applyFont="1" applyFill="1" applyBorder="1" applyAlignment="1">
      <alignment vertical="center" wrapText="1"/>
    </xf>
    <xf numFmtId="0" fontId="11" fillId="2" borderId="27" xfId="0" applyFont="1" applyFill="1" applyBorder="1" applyAlignment="1">
      <alignment vertical="center" wrapText="1"/>
    </xf>
    <xf numFmtId="0" fontId="6" fillId="2" borderId="0" xfId="0" applyFont="1" applyFill="1" applyAlignment="1">
      <alignment vertical="center" wrapText="1"/>
    </xf>
    <xf numFmtId="0" fontId="6" fillId="2" borderId="26" xfId="0" applyFont="1" applyFill="1" applyBorder="1" applyAlignment="1">
      <alignment vertical="center" wrapText="1"/>
    </xf>
    <xf numFmtId="0" fontId="7" fillId="2" borderId="27"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1" fillId="2" borderId="30" xfId="0" applyFont="1" applyFill="1" applyBorder="1" applyAlignment="1">
      <alignment vertical="center" wrapText="1"/>
    </xf>
    <xf numFmtId="0" fontId="11" fillId="2" borderId="31" xfId="0" applyFont="1" applyFill="1" applyBorder="1" applyAlignment="1">
      <alignment vertical="center" wrapText="1"/>
    </xf>
    <xf numFmtId="0" fontId="11" fillId="2" borderId="32" xfId="0" applyFont="1" applyFill="1" applyBorder="1" applyAlignment="1">
      <alignment vertical="center" wrapText="1"/>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2" borderId="12" xfId="0" applyFont="1" applyFill="1" applyBorder="1" applyAlignment="1" applyProtection="1">
      <alignment vertical="center" wrapText="1"/>
      <protection locked="0"/>
    </xf>
    <xf numFmtId="0" fontId="3" fillId="0" borderId="12" xfId="0" applyFont="1" applyBorder="1" applyAlignment="1" applyProtection="1">
      <alignment vertical="top" wrapText="1"/>
      <protection locked="0"/>
    </xf>
    <xf numFmtId="0" fontId="8" fillId="3" borderId="37" xfId="0" applyFont="1" applyFill="1" applyBorder="1" applyAlignment="1">
      <alignment horizontal="center" vertical="center" wrapText="1"/>
    </xf>
    <xf numFmtId="0" fontId="0" fillId="4" borderId="37" xfId="0" applyFill="1" applyBorder="1" applyAlignment="1">
      <alignment vertical="center" wrapText="1"/>
    </xf>
    <xf numFmtId="0" fontId="0" fillId="0" borderId="37" xfId="0" applyBorder="1" applyAlignment="1">
      <alignment vertical="center" wrapText="1"/>
    </xf>
    <xf numFmtId="0" fontId="0" fillId="4" borderId="37" xfId="0" applyFill="1" applyBorder="1" applyAlignment="1">
      <alignment horizontal="center" vertical="center" wrapText="1"/>
    </xf>
    <xf numFmtId="0" fontId="3" fillId="0" borderId="42" xfId="0" applyFont="1" applyBorder="1" applyAlignment="1">
      <alignment horizontal="center" vertical="center" wrapText="1"/>
    </xf>
    <xf numFmtId="0" fontId="3"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20" fillId="6" borderId="1" xfId="0" applyFont="1" applyFill="1" applyBorder="1" applyAlignment="1" applyProtection="1">
      <alignment horizontal="center" vertical="center" wrapText="1"/>
      <protection locked="0"/>
    </xf>
    <xf numFmtId="15" fontId="18" fillId="2" borderId="2" xfId="0" applyNumberFormat="1" applyFont="1" applyFill="1" applyBorder="1" applyAlignment="1" applyProtection="1">
      <alignment horizontal="center" vertical="center" wrapText="1"/>
      <protection locked="0"/>
    </xf>
    <xf numFmtId="0" fontId="20" fillId="7" borderId="3" xfId="0" applyFont="1" applyFill="1" applyBorder="1" applyAlignment="1" applyProtection="1">
      <alignment horizontal="center" vertical="center" wrapText="1"/>
      <protection locked="0"/>
    </xf>
    <xf numFmtId="0" fontId="20" fillId="7" borderId="6" xfId="0" applyFont="1" applyFill="1" applyBorder="1" applyAlignment="1" applyProtection="1">
      <alignment horizontal="center" vertical="center" wrapText="1"/>
      <protection locked="0"/>
    </xf>
    <xf numFmtId="0" fontId="20" fillId="7" borderId="5" xfId="0" applyFont="1" applyFill="1" applyBorder="1" applyAlignment="1" applyProtection="1">
      <alignment horizontal="center" vertical="center" wrapText="1"/>
      <protection locked="0"/>
    </xf>
    <xf numFmtId="0" fontId="20" fillId="7" borderId="4" xfId="0" applyFont="1" applyFill="1" applyBorder="1" applyAlignment="1" applyProtection="1">
      <alignment horizontal="center" vertical="center" wrapText="1"/>
      <protection locked="0"/>
    </xf>
    <xf numFmtId="0" fontId="23" fillId="4" borderId="0" xfId="0" applyFont="1" applyFill="1" applyAlignment="1">
      <alignment horizontal="left" vertical="center" wrapText="1"/>
    </xf>
    <xf numFmtId="0" fontId="23" fillId="0" borderId="0" xfId="0" applyFont="1" applyAlignment="1">
      <alignment horizontal="left" vertical="center" wrapText="1"/>
    </xf>
    <xf numFmtId="0" fontId="10" fillId="0" borderId="0" xfId="0" applyFont="1"/>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xf numFmtId="0" fontId="0" fillId="2" borderId="0" xfId="0" applyFill="1"/>
    <xf numFmtId="0" fontId="10" fillId="2" borderId="0" xfId="0" applyFont="1" applyFill="1"/>
    <xf numFmtId="165" fontId="10" fillId="2" borderId="0" xfId="0" applyNumberFormat="1" applyFont="1" applyFill="1" applyAlignment="1">
      <alignment horizontal="center" vertical="center" wrapText="1"/>
    </xf>
    <xf numFmtId="0" fontId="21" fillId="0" borderId="5" xfId="0" applyFont="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19" fillId="0" borderId="5" xfId="0" applyFont="1" applyBorder="1" applyAlignment="1" applyProtection="1">
      <alignment vertical="center" wrapText="1"/>
      <protection locked="0"/>
    </xf>
    <xf numFmtId="0" fontId="19" fillId="0" borderId="20" xfId="0" applyFont="1" applyBorder="1" applyAlignment="1" applyProtection="1">
      <alignment vertical="center" wrapText="1"/>
      <protection locked="0"/>
    </xf>
    <xf numFmtId="0" fontId="11" fillId="0" borderId="0" xfId="0" applyFont="1" applyAlignment="1">
      <alignment vertical="center" wrapText="1"/>
    </xf>
    <xf numFmtId="0" fontId="21" fillId="0" borderId="0" xfId="0" applyFont="1" applyAlignment="1" applyProtection="1">
      <alignment vertical="center" wrapText="1"/>
      <protection locked="0"/>
    </xf>
    <xf numFmtId="0" fontId="19" fillId="0" borderId="0" xfId="0" applyFont="1" applyAlignment="1" applyProtection="1">
      <alignment vertical="center" wrapText="1"/>
      <protection locked="0"/>
    </xf>
    <xf numFmtId="0" fontId="15" fillId="2" borderId="0" xfId="1" applyFont="1" applyFill="1" applyBorder="1" applyAlignment="1">
      <alignment horizontal="center" vertical="center" wrapText="1"/>
    </xf>
    <xf numFmtId="0" fontId="7" fillId="2" borderId="55"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11" fillId="2" borderId="0" xfId="0" applyFont="1" applyFill="1" applyAlignment="1">
      <alignment horizontal="center" vertical="center" wrapText="1"/>
    </xf>
    <xf numFmtId="0" fontId="5" fillId="0" borderId="6" xfId="0" applyFont="1" applyBorder="1" applyAlignment="1">
      <alignment horizontal="center"/>
    </xf>
    <xf numFmtId="0" fontId="24" fillId="0" borderId="18" xfId="0" applyFont="1" applyBorder="1" applyAlignment="1">
      <alignment horizontal="center"/>
    </xf>
    <xf numFmtId="0" fontId="24" fillId="0" borderId="6" xfId="0" applyFont="1" applyBorder="1" applyAlignment="1" applyProtection="1">
      <alignment horizontal="center" vertical="center" wrapText="1"/>
      <protection locked="0"/>
    </xf>
    <xf numFmtId="0" fontId="25" fillId="0" borderId="6" xfId="0" applyFont="1" applyBorder="1"/>
    <xf numFmtId="0" fontId="25" fillId="0" borderId="18" xfId="0" applyFont="1" applyBorder="1"/>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39" xfId="0" applyFont="1" applyBorder="1" applyAlignment="1" applyProtection="1">
      <alignment horizontal="center"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horizontal="justify" vertical="center" wrapText="1"/>
    </xf>
    <xf numFmtId="0" fontId="3" fillId="2" borderId="10" xfId="0" applyFont="1" applyFill="1" applyBorder="1" applyAlignment="1" applyProtection="1">
      <alignment horizontal="center" vertical="center" wrapText="1"/>
      <protection locked="0"/>
    </xf>
    <xf numFmtId="0" fontId="3" fillId="2" borderId="7" xfId="0" applyFont="1" applyFill="1" applyBorder="1" applyAlignment="1" applyProtection="1">
      <alignment vertical="center" wrapText="1"/>
      <protection locked="0"/>
    </xf>
    <xf numFmtId="14" fontId="6" fillId="2" borderId="59" xfId="0" applyNumberFormat="1" applyFont="1" applyFill="1" applyBorder="1" applyAlignment="1">
      <alignment horizontal="center" vertical="center" wrapText="1"/>
    </xf>
    <xf numFmtId="14" fontId="6" fillId="2" borderId="60" xfId="0" applyNumberFormat="1" applyFont="1" applyFill="1" applyBorder="1" applyAlignment="1">
      <alignment horizontal="center" vertical="center" wrapText="1"/>
    </xf>
    <xf numFmtId="14" fontId="6" fillId="2" borderId="61" xfId="0" applyNumberFormat="1"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48" xfId="0" applyFont="1" applyFill="1" applyBorder="1" applyAlignment="1">
      <alignment horizontal="center" vertical="center" wrapText="1"/>
    </xf>
    <xf numFmtId="0" fontId="22" fillId="2" borderId="28" xfId="0" applyFont="1" applyFill="1" applyBorder="1" applyAlignment="1">
      <alignment horizontal="left" vertical="top" wrapText="1"/>
    </xf>
    <xf numFmtId="0" fontId="22" fillId="2" borderId="25" xfId="0" applyFont="1" applyFill="1" applyBorder="1" applyAlignment="1">
      <alignment horizontal="left" vertical="top" wrapText="1"/>
    </xf>
    <xf numFmtId="0" fontId="22" fillId="2" borderId="29" xfId="0" applyFont="1" applyFill="1" applyBorder="1" applyAlignment="1">
      <alignment horizontal="left" vertical="top" wrapText="1"/>
    </xf>
    <xf numFmtId="0" fontId="4" fillId="5" borderId="2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5" borderId="51"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7" fillId="5" borderId="54"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6" fillId="2" borderId="50" xfId="0" applyFont="1" applyFill="1" applyBorder="1" applyAlignment="1">
      <alignment horizontal="left" vertical="center" wrapText="1"/>
    </xf>
    <xf numFmtId="0" fontId="6" fillId="2" borderId="56" xfId="0" applyFont="1" applyFill="1" applyBorder="1" applyAlignment="1">
      <alignment horizontal="left" vertical="center" wrapText="1"/>
    </xf>
    <xf numFmtId="164" fontId="6" fillId="2" borderId="50" xfId="0" applyNumberFormat="1" applyFont="1" applyFill="1" applyBorder="1" applyAlignment="1">
      <alignment horizontal="center" vertical="center" wrapText="1"/>
    </xf>
    <xf numFmtId="0" fontId="6" fillId="2" borderId="65" xfId="0" applyFont="1" applyFill="1" applyBorder="1" applyAlignment="1">
      <alignment horizontal="left" vertical="center" wrapText="1"/>
    </xf>
    <xf numFmtId="0" fontId="6" fillId="2" borderId="66" xfId="0" applyFont="1" applyFill="1" applyBorder="1" applyAlignment="1">
      <alignment horizontal="left" vertical="center" wrapText="1"/>
    </xf>
    <xf numFmtId="0" fontId="6" fillId="2" borderId="67" xfId="0" applyFont="1" applyFill="1" applyBorder="1" applyAlignment="1">
      <alignment horizontal="left" vertical="center" wrapText="1"/>
    </xf>
    <xf numFmtId="14" fontId="6" fillId="2" borderId="58" xfId="0" applyNumberFormat="1" applyFont="1" applyFill="1" applyBorder="1" applyAlignment="1">
      <alignment horizontal="center" vertical="center" wrapText="1"/>
    </xf>
    <xf numFmtId="0" fontId="6" fillId="2" borderId="58" xfId="0" applyFont="1" applyFill="1" applyBorder="1" applyAlignment="1">
      <alignment horizontal="center" vertical="center" wrapText="1"/>
    </xf>
    <xf numFmtId="14" fontId="6" fillId="2" borderId="50" xfId="0" applyNumberFormat="1" applyFont="1" applyFill="1" applyBorder="1" applyAlignment="1">
      <alignment horizontal="center" vertical="center" wrapText="1"/>
    </xf>
    <xf numFmtId="0" fontId="6" fillId="2" borderId="50" xfId="0" applyFont="1" applyFill="1" applyBorder="1" applyAlignment="1">
      <alignment horizontal="center" vertical="center" wrapText="1"/>
    </xf>
    <xf numFmtId="0" fontId="19" fillId="0" borderId="64"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24" fillId="0" borderId="20" xfId="0" applyFont="1" applyBorder="1" applyAlignment="1" applyProtection="1">
      <alignment horizontal="center" vertical="center" wrapText="1"/>
      <protection locked="0"/>
    </xf>
    <xf numFmtId="0" fontId="24" fillId="0" borderId="33" xfId="0" applyFont="1" applyBorder="1" applyAlignment="1" applyProtection="1">
      <alignment horizontal="center" vertical="center" wrapText="1"/>
      <protection locked="0"/>
    </xf>
    <xf numFmtId="0" fontId="24" fillId="0" borderId="16"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5" fillId="0" borderId="33" xfId="0" applyFont="1" applyBorder="1" applyAlignment="1">
      <alignment horizontal="left" vertical="center" wrapText="1"/>
    </xf>
    <xf numFmtId="0" fontId="25" fillId="0" borderId="17" xfId="0" applyFont="1" applyBorder="1" applyAlignment="1">
      <alignment horizontal="left" vertical="center" wrapText="1"/>
    </xf>
    <xf numFmtId="0" fontId="25" fillId="0" borderId="13" xfId="0" applyFont="1" applyBorder="1" applyAlignment="1">
      <alignment horizontal="left" vertical="center" wrapText="1"/>
    </xf>
    <xf numFmtId="0" fontId="25" fillId="0" borderId="15" xfId="0" applyFont="1" applyBorder="1" applyAlignment="1">
      <alignment horizontal="left" vertical="center" wrapText="1"/>
    </xf>
    <xf numFmtId="0" fontId="25" fillId="0" borderId="3" xfId="0" applyFont="1" applyBorder="1" applyAlignment="1" applyProtection="1">
      <alignment horizontal="left" vertical="center" wrapText="1"/>
      <protection locked="0"/>
    </xf>
    <xf numFmtId="0" fontId="25" fillId="0" borderId="20" xfId="0" applyFont="1" applyBorder="1" applyAlignment="1" applyProtection="1">
      <alignment horizontal="left" vertical="center" wrapText="1"/>
      <protection locked="0"/>
    </xf>
    <xf numFmtId="0" fontId="1" fillId="0" borderId="40" xfId="0" applyFont="1" applyBorder="1" applyAlignment="1">
      <alignment horizontal="left" wrapText="1"/>
    </xf>
    <xf numFmtId="0" fontId="1" fillId="0" borderId="0" xfId="0" applyFont="1" applyAlignment="1">
      <alignment horizontal="left" wrapText="1"/>
    </xf>
    <xf numFmtId="0" fontId="1" fillId="0" borderId="49" xfId="0" applyFont="1" applyBorder="1" applyAlignment="1">
      <alignment horizontal="left" wrapText="1"/>
    </xf>
    <xf numFmtId="0" fontId="9" fillId="0" borderId="40" xfId="0" applyFont="1" applyBorder="1" applyAlignment="1">
      <alignment horizontal="left" wrapText="1"/>
    </xf>
    <xf numFmtId="0" fontId="9" fillId="0" borderId="0" xfId="0" applyFont="1" applyAlignment="1">
      <alignment horizontal="left" wrapText="1"/>
    </xf>
    <xf numFmtId="0" fontId="9" fillId="0" borderId="49" xfId="0" applyFont="1" applyBorder="1" applyAlignment="1">
      <alignment horizontal="left" wrapText="1"/>
    </xf>
    <xf numFmtId="0" fontId="13" fillId="0" borderId="40" xfId="0" applyFont="1" applyBorder="1" applyAlignment="1">
      <alignment horizontal="left" vertical="center"/>
    </xf>
    <xf numFmtId="0" fontId="13" fillId="0" borderId="0" xfId="0" applyFont="1" applyAlignment="1">
      <alignment horizontal="left" vertical="center"/>
    </xf>
    <xf numFmtId="0" fontId="13" fillId="0" borderId="49" xfId="0" applyFont="1" applyBorder="1" applyAlignment="1">
      <alignment horizontal="left" vertical="center"/>
    </xf>
    <xf numFmtId="0" fontId="12" fillId="8" borderId="40" xfId="0" applyFont="1" applyFill="1" applyBorder="1" applyAlignment="1">
      <alignment horizontal="center" vertical="center"/>
    </xf>
    <xf numFmtId="0" fontId="12" fillId="8" borderId="0" xfId="0" applyFont="1" applyFill="1" applyAlignment="1">
      <alignment horizontal="center" vertical="center"/>
    </xf>
    <xf numFmtId="0" fontId="12" fillId="8" borderId="49" xfId="0" applyFont="1" applyFill="1" applyBorder="1" applyAlignment="1">
      <alignment horizontal="center" vertical="center"/>
    </xf>
    <xf numFmtId="0" fontId="13" fillId="0" borderId="40" xfId="0" applyFont="1" applyBorder="1" applyAlignment="1">
      <alignment horizontal="left" vertical="center" wrapText="1"/>
    </xf>
    <xf numFmtId="0" fontId="13" fillId="0" borderId="0" xfId="0" applyFont="1" applyAlignment="1">
      <alignment horizontal="left" vertical="center" wrapText="1"/>
    </xf>
    <xf numFmtId="0" fontId="13" fillId="0" borderId="49" xfId="0" applyFont="1" applyBorder="1" applyAlignment="1">
      <alignment horizontal="left" vertical="center" wrapText="1"/>
    </xf>
    <xf numFmtId="0" fontId="13" fillId="0" borderId="40" xfId="0" applyFont="1" applyBorder="1" applyAlignment="1">
      <alignment horizontal="left" wrapText="1"/>
    </xf>
    <xf numFmtId="0" fontId="13" fillId="0" borderId="0" xfId="0" applyFont="1" applyAlignment="1">
      <alignment horizontal="left" wrapText="1"/>
    </xf>
    <xf numFmtId="0" fontId="13" fillId="0" borderId="49" xfId="0" applyFont="1" applyBorder="1" applyAlignment="1">
      <alignment horizontal="left" wrapText="1"/>
    </xf>
    <xf numFmtId="0" fontId="1" fillId="0" borderId="40" xfId="0" applyFont="1" applyBorder="1" applyAlignment="1">
      <alignment horizontal="left" vertical="top" wrapText="1"/>
    </xf>
    <xf numFmtId="0" fontId="1" fillId="0" borderId="0" xfId="0" applyFont="1" applyAlignment="1">
      <alignment horizontal="left" vertical="top" wrapText="1"/>
    </xf>
    <xf numFmtId="0" fontId="1" fillId="0" borderId="49" xfId="0" applyFont="1" applyBorder="1" applyAlignment="1">
      <alignment horizontal="left" vertical="top" wrapText="1"/>
    </xf>
    <xf numFmtId="0" fontId="9" fillId="0" borderId="13"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0" fontId="1" fillId="0" borderId="40" xfId="0" applyFont="1" applyBorder="1" applyAlignment="1">
      <alignment horizontal="left" vertical="center" wrapText="1"/>
    </xf>
    <xf numFmtId="0" fontId="1" fillId="0" borderId="0" xfId="0" applyFont="1" applyAlignment="1">
      <alignment horizontal="left" vertical="center" wrapText="1"/>
    </xf>
    <xf numFmtId="0" fontId="1" fillId="0" borderId="49" xfId="0" applyFont="1" applyBorder="1" applyAlignment="1">
      <alignment horizontal="left" vertical="center" wrapText="1"/>
    </xf>
    <xf numFmtId="0" fontId="0" fillId="0" borderId="18" xfId="0" applyBorder="1" applyAlignment="1">
      <alignment horizontal="center"/>
    </xf>
    <xf numFmtId="0" fontId="0" fillId="0" borderId="19" xfId="0" applyBorder="1" applyAlignment="1">
      <alignment horizontal="center"/>
    </xf>
    <xf numFmtId="0" fontId="9" fillId="0" borderId="40" xfId="0" applyFont="1" applyBorder="1" applyAlignment="1">
      <alignment horizontal="left" vertical="center" wrapText="1"/>
    </xf>
    <xf numFmtId="0" fontId="9" fillId="0" borderId="0" xfId="0" applyFont="1" applyAlignment="1">
      <alignment horizontal="left" vertical="center" wrapText="1"/>
    </xf>
    <xf numFmtId="0" fontId="9" fillId="0" borderId="49" xfId="0" applyFont="1" applyBorder="1" applyAlignment="1">
      <alignment horizontal="left" vertical="center" wrapText="1"/>
    </xf>
    <xf numFmtId="0" fontId="12" fillId="8" borderId="33"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9" fillId="0" borderId="40" xfId="0" applyFont="1" applyBorder="1" applyAlignment="1">
      <alignment horizontal="left" vertical="top" wrapText="1"/>
    </xf>
    <xf numFmtId="0" fontId="9" fillId="0" borderId="0" xfId="0" applyFont="1" applyAlignment="1">
      <alignment horizontal="left" vertical="top" wrapText="1"/>
    </xf>
    <xf numFmtId="0" fontId="9" fillId="0" borderId="49" xfId="0" applyFont="1" applyBorder="1" applyAlignment="1">
      <alignment horizontal="left" vertical="top" wrapText="1"/>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36"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1" fillId="0" borderId="23"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20" fillId="6" borderId="33" xfId="0" applyFont="1" applyFill="1" applyBorder="1" applyAlignment="1" applyProtection="1">
      <alignment horizontal="center" vertical="center" wrapText="1"/>
      <protection locked="0"/>
    </xf>
    <xf numFmtId="0" fontId="20" fillId="6" borderId="16" xfId="0" applyFont="1" applyFill="1" applyBorder="1" applyAlignment="1" applyProtection="1">
      <alignment horizontal="center" vertical="center" wrapText="1"/>
      <protection locked="0"/>
    </xf>
    <xf numFmtId="0" fontId="20" fillId="6" borderId="13" xfId="0" applyFont="1" applyFill="1" applyBorder="1" applyAlignment="1" applyProtection="1">
      <alignment horizontal="center" vertical="center" wrapText="1"/>
      <protection locked="0"/>
    </xf>
    <xf numFmtId="0" fontId="20" fillId="6" borderId="14" xfId="0" applyFont="1" applyFill="1" applyBorder="1" applyAlignment="1" applyProtection="1">
      <alignment horizontal="center" vertical="center" wrapText="1"/>
      <protection locked="0"/>
    </xf>
    <xf numFmtId="0" fontId="20" fillId="7" borderId="3" xfId="0" applyFont="1" applyFill="1" applyBorder="1" applyAlignment="1" applyProtection="1">
      <alignment horizontal="center" vertical="center" wrapText="1"/>
      <protection locked="0"/>
    </xf>
    <xf numFmtId="0" fontId="20" fillId="7" borderId="20"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0" fillId="7" borderId="18" xfId="0" applyFont="1" applyFill="1" applyBorder="1" applyAlignment="1" applyProtection="1">
      <alignment horizontal="center" vertical="center" wrapText="1"/>
      <protection locked="0"/>
    </xf>
    <xf numFmtId="0" fontId="20" fillId="7" borderId="19" xfId="0" applyFont="1" applyFill="1" applyBorder="1" applyAlignment="1" applyProtection="1">
      <alignment horizontal="center" vertical="center" wrapText="1"/>
      <protection locked="0"/>
    </xf>
    <xf numFmtId="0" fontId="20" fillId="7" borderId="38" xfId="0" applyFont="1" applyFill="1" applyBorder="1" applyAlignment="1" applyProtection="1">
      <alignment horizontal="center" vertical="center" wrapText="1"/>
      <protection locked="0"/>
    </xf>
    <xf numFmtId="0" fontId="20" fillId="6" borderId="17" xfId="0" applyFont="1" applyFill="1" applyBorder="1" applyAlignment="1" applyProtection="1">
      <alignment horizontal="center" vertical="center" wrapText="1"/>
      <protection locked="0"/>
    </xf>
    <xf numFmtId="0" fontId="20" fillId="6" borderId="15" xfId="0" applyFont="1" applyFill="1" applyBorder="1" applyAlignment="1" applyProtection="1">
      <alignment horizontal="center" vertical="center" wrapText="1"/>
      <protection locked="0"/>
    </xf>
    <xf numFmtId="0" fontId="20" fillId="6" borderId="34" xfId="0" applyFont="1" applyFill="1" applyBorder="1" applyAlignment="1" applyProtection="1">
      <alignment horizontal="center" vertical="center" wrapText="1"/>
      <protection locked="0"/>
    </xf>
    <xf numFmtId="0" fontId="20" fillId="6" borderId="35" xfId="0" applyFont="1" applyFill="1" applyBorder="1" applyAlignment="1" applyProtection="1">
      <alignment horizontal="center" vertical="center" wrapText="1"/>
      <protection locked="0"/>
    </xf>
    <xf numFmtId="0" fontId="20" fillId="7" borderId="33" xfId="0" applyFont="1" applyFill="1" applyBorder="1" applyAlignment="1" applyProtection="1">
      <alignment horizontal="center" vertical="center" wrapText="1"/>
      <protection locked="0"/>
    </xf>
    <xf numFmtId="0" fontId="20" fillId="7" borderId="40" xfId="0" applyFont="1" applyFill="1" applyBorder="1" applyAlignment="1" applyProtection="1">
      <alignment horizontal="center" vertical="center" wrapText="1"/>
      <protection locked="0"/>
    </xf>
    <xf numFmtId="0" fontId="20" fillId="7" borderId="13" xfId="0" applyFont="1" applyFill="1" applyBorder="1" applyAlignment="1" applyProtection="1">
      <alignment horizontal="center" vertical="center" wrapText="1"/>
      <protection locked="0"/>
    </xf>
    <xf numFmtId="0" fontId="25" fillId="0" borderId="5" xfId="0" applyFont="1" applyBorder="1" applyAlignment="1" applyProtection="1">
      <alignment horizontal="left" vertical="center" wrapText="1"/>
      <protection locked="0"/>
    </xf>
    <xf numFmtId="0" fontId="26" fillId="0" borderId="3"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6" fillId="0" borderId="20" xfId="0" applyFont="1" applyBorder="1" applyAlignment="1" applyProtection="1">
      <alignment horizontal="left" vertical="center" wrapText="1"/>
      <protection locked="0"/>
    </xf>
    <xf numFmtId="0" fontId="5" fillId="2" borderId="0" xfId="0" applyFont="1" applyFill="1" applyAlignment="1">
      <alignment horizontal="center" vertical="center" wrapText="1"/>
    </xf>
  </cellXfs>
  <cellStyles count="2">
    <cellStyle name="Hipervínculo" xfId="1" builtinId="8"/>
    <cellStyle name="Normal" xfId="0" builtinId="0"/>
  </cellStyles>
  <dxfs count="138">
    <dxf>
      <fill>
        <patternFill>
          <bgColor rgb="FF00B050"/>
        </patternFill>
      </fill>
    </dxf>
    <dxf>
      <fill>
        <patternFill>
          <bgColor rgb="FFFF0000"/>
        </patternFill>
      </fill>
    </dxf>
    <dxf>
      <fill>
        <patternFill>
          <bgColor rgb="FFFFC000"/>
        </patternFill>
      </fill>
    </dxf>
    <dxf>
      <fill>
        <patternFill>
          <bgColor theme="5" tint="0.39994506668294322"/>
        </patternFill>
      </fill>
    </dxf>
    <dxf>
      <fill>
        <patternFill>
          <bgColor rgb="FF9ED561"/>
        </patternFill>
      </fill>
    </dxf>
    <dxf>
      <fill>
        <patternFill>
          <bgColor rgb="FF9ED561"/>
        </patternFill>
      </fill>
    </dxf>
    <dxf>
      <fill>
        <patternFill>
          <bgColor rgb="FFFFFF4B"/>
        </patternFill>
      </fill>
    </dxf>
    <dxf>
      <fill>
        <patternFill>
          <bgColor theme="5" tint="0.39994506668294322"/>
        </patternFill>
      </fill>
    </dxf>
    <dxf>
      <fill>
        <patternFill>
          <bgColor rgb="FF00B050"/>
        </patternFill>
      </fill>
    </dxf>
    <dxf>
      <fill>
        <patternFill>
          <bgColor rgb="FFFF0000"/>
        </patternFill>
      </fill>
    </dxf>
    <dxf>
      <fill>
        <patternFill>
          <bgColor rgb="FFFFC000"/>
        </patternFill>
      </fill>
    </dxf>
    <dxf>
      <fill>
        <patternFill>
          <bgColor rgb="FFFF3333"/>
        </patternFill>
      </fill>
    </dxf>
    <dxf>
      <fill>
        <patternFill>
          <bgColor rgb="FF00DA63"/>
        </patternFill>
      </fill>
    </dxf>
    <dxf>
      <fill>
        <patternFill>
          <bgColor rgb="FF00B050"/>
        </patternFill>
      </fill>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sz val="14"/>
      </font>
    </dxf>
    <dxf>
      <font>
        <sz val="14"/>
      </font>
    </dxf>
    <dxf>
      <font>
        <sz val="14"/>
      </font>
    </dxf>
    <dxf>
      <font>
        <sz val="14"/>
      </font>
    </dxf>
    <dxf>
      <font>
        <sz val="14"/>
      </font>
    </dxf>
    <dxf>
      <font>
        <sz val="14"/>
      </font>
    </dxf>
    <dxf>
      <font>
        <sz val="14"/>
      </font>
    </dxf>
    <dxf>
      <font>
        <sz val="14"/>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alignment horizontal="center"/>
    </dxf>
    <dxf>
      <alignment horizontal="center"/>
    </dxf>
    <dxf>
      <alignment horizontal="center"/>
    </dxf>
    <dxf>
      <alignment vertical="center"/>
    </dxf>
    <dxf>
      <alignment vertical="center"/>
    </dxf>
    <dxf>
      <alignment vertical="center"/>
    </dxf>
    <dxf>
      <alignment wrapText="1"/>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37"/>
      <tableStyleElement type="headerRow" dxfId="136"/>
      <tableStyleElement type="totalRow" dxfId="135"/>
      <tableStyleElement type="firstRowStripe" dxfId="134"/>
      <tableStyleElement type="firstColumnStripe" dxfId="133"/>
      <tableStyleElement type="firstHeaderCell" dxfId="132"/>
      <tableStyleElement type="firstSubtotalRow" dxfId="131"/>
      <tableStyleElement type="secondSubtotalRow" dxfId="130"/>
      <tableStyleElement type="firstColumnSubheading" dxfId="129"/>
      <tableStyleElement type="firstRowSubheading" dxfId="128"/>
      <tableStyleElement type="secondRowSubheading" dxfId="127"/>
      <tableStyleElement type="pageFieldLabels" dxfId="126"/>
      <tableStyleElement type="pageFieldValues" dxfId="125"/>
    </tableStyle>
    <tableStyle name="TableStyleMedium2 2" pivot="0" count="7" xr9:uid="{00000000-0011-0000-FFFF-FFFF01000000}">
      <tableStyleElement type="wholeTable" dxfId="124"/>
      <tableStyleElement type="headerRow" dxfId="123"/>
      <tableStyleElement type="totalRow" dxfId="122"/>
      <tableStyleElement type="firstColumn" dxfId="121"/>
      <tableStyleElement type="lastColumn" dxfId="120"/>
      <tableStyleElement type="firstRowStripe" dxfId="119"/>
      <tableStyleElement type="firstColumnStripe" dxfId="118"/>
    </tableStyle>
  </tableStyles>
  <colors>
    <mruColors>
      <color rgb="FF339966"/>
      <color rgb="FFA8E2C5"/>
      <color rgb="FF9ED561"/>
      <color rgb="FFF19A65"/>
      <color rgb="FF99D359"/>
      <color rgb="FF00DA63"/>
      <color rgb="FF3FBF7F"/>
      <color rgb="FF85D7AE"/>
      <color rgb="FF63CB97"/>
      <color rgb="FF79D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150495</xdr:rowOff>
    </xdr:from>
    <xdr:to>
      <xdr:col>1</xdr:col>
      <xdr:colOff>1013460</xdr:colOff>
      <xdr:row>3</xdr:row>
      <xdr:rowOff>145596</xdr:rowOff>
    </xdr:to>
    <xdr:pic>
      <xdr:nvPicPr>
        <xdr:cNvPr id="3" name="4 Imagen">
          <a:extLst>
            <a:ext uri="{FF2B5EF4-FFF2-40B4-BE49-F238E27FC236}">
              <a16:creationId xmlns:a16="http://schemas.microsoft.com/office/drawing/2014/main" id="{8C41C591-5AC0-4016-9BF0-3692892A5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8580" y="150495"/>
          <a:ext cx="1125855" cy="623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107576</xdr:colOff>
      <xdr:row>0</xdr:row>
      <xdr:rowOff>0</xdr:rowOff>
    </xdr:from>
    <xdr:to>
      <xdr:col>1</xdr:col>
      <xdr:colOff>1165411</xdr:colOff>
      <xdr:row>2</xdr:row>
      <xdr:rowOff>93637</xdr:rowOff>
    </xdr:to>
    <xdr:pic>
      <xdr:nvPicPr>
        <xdr:cNvPr id="2" name="4 Imagen">
          <a:extLst>
            <a:ext uri="{FF2B5EF4-FFF2-40B4-BE49-F238E27FC236}">
              <a16:creationId xmlns:a16="http://schemas.microsoft.com/office/drawing/2014/main" id="{2102F091-077C-438B-BD7A-2B08D3BE0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896470" y="0"/>
          <a:ext cx="1057835" cy="476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60708</xdr:colOff>
      <xdr:row>0</xdr:row>
      <xdr:rowOff>210386</xdr:rowOff>
    </xdr:from>
    <xdr:to>
      <xdr:col>0</xdr:col>
      <xdr:colOff>1448635</xdr:colOff>
      <xdr:row>2</xdr:row>
      <xdr:rowOff>197867</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0708" y="210386"/>
          <a:ext cx="1387927" cy="62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2" name="4 Imagen">
          <a:extLst>
            <a:ext uri="{FF2B5EF4-FFF2-40B4-BE49-F238E27FC236}">
              <a16:creationId xmlns:a16="http://schemas.microsoft.com/office/drawing/2014/main" id="{1C3AA9EE-01DE-4CAF-AE96-36E5637E0DC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EST1P005F009_V2MATRIZASPECTOSEIMPACTOSAMBIENTAL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67.62932847222" createdVersion="8" refreshedVersion="8" minRefreshableVersion="3" recordCount="43" xr:uid="{B390846D-7FCA-4508-8815-E8918BA07961}">
  <cacheSource type="worksheet">
    <worksheetSource ref="A6:AB49" sheet="A&amp;I" r:id="rId2"/>
  </cacheSource>
  <cacheFields count="28">
    <cacheField name="Macroprocesos" numFmtId="0">
      <sharedItems containsNonDate="0" containsString="0" containsBlank="1"/>
    </cacheField>
    <cacheField name="Procesos" numFmtId="0">
      <sharedItems containsNonDate="0" containsString="0" containsBlank="1" count="1">
        <m/>
      </sharedItems>
    </cacheField>
    <cacheField name="Actividades" numFmtId="0">
      <sharedItems containsNonDate="0" containsString="0" containsBlank="1" count="1">
        <m/>
      </sharedItems>
    </cacheField>
    <cacheField name="Descripción de la Actividad" numFmtId="0">
      <sharedItems containsNonDate="0" containsString="0" containsBlank="1"/>
    </cacheField>
    <cacheField name="Producto/Servicio" numFmtId="0">
      <sharedItems containsNonDate="0" containsString="0" containsBlank="1"/>
    </cacheField>
    <cacheField name="Tipo de sede" numFmtId="0">
      <sharedItems containsNonDate="0" containsString="0" containsBlank="1"/>
    </cacheField>
    <cacheField name="Sede" numFmtId="0">
      <sharedItems containsNonDate="0" containsString="0" containsBlank="1"/>
    </cacheField>
    <cacheField name="Condiciones de operación" numFmtId="0">
      <sharedItems containsNonDate="0" containsString="0" containsBlank="1" count="1">
        <m/>
      </sharedItems>
    </cacheField>
    <cacheField name="Descripción de condición" numFmtId="0">
      <sharedItems containsNonDate="0" containsString="0" containsBlank="1"/>
    </cacheField>
    <cacheField name="Aspecto ambiental" numFmtId="0">
      <sharedItems containsNonDate="0" containsBlank="1" count="2">
        <m/>
        <s v="Consumo_del_recurso_hídrico" u="1"/>
      </sharedItems>
    </cacheField>
    <cacheField name="Impacto ambiental" numFmtId="0">
      <sharedItems containsNonDate="0" containsBlank="1" count="2">
        <m/>
        <s v="Aprovechamiento del recurso hídrico" u="1"/>
      </sharedItems>
    </cacheField>
    <cacheField name="Tipo de impacto" numFmtId="0">
      <sharedItems containsNonDate="0" containsString="0" containsBlank="1" count="1">
        <m/>
      </sharedItems>
    </cacheField>
    <cacheField name="Componente ambiental" numFmtId="0">
      <sharedItems containsNonDate="0" containsString="0" containsBlank="1"/>
    </cacheField>
    <cacheField name="Probabilidad" numFmtId="0">
      <sharedItems containsNonDate="0" containsString="0" containsBlank="1"/>
    </cacheField>
    <cacheField name="Consecuencia" numFmtId="0">
      <sharedItems containsNonDate="0" containsString="0" containsBlank="1"/>
    </cacheField>
    <cacheField name="Valoración inicial" numFmtId="0">
      <sharedItems containsBlank="1"/>
    </cacheField>
    <cacheField name="Valor probabilidad" numFmtId="0">
      <sharedItems containsBlank="1"/>
    </cacheField>
    <cacheField name="Valor consecuencia" numFmtId="0">
      <sharedItems containsBlank="1"/>
    </cacheField>
    <cacheField name="Valor valoración inicial 20xx" numFmtId="0">
      <sharedItems containsBlank="1"/>
    </cacheField>
    <cacheField name="Significancia del A&amp;I inicial" numFmtId="0">
      <sharedItems containsBlank="1"/>
    </cacheField>
    <cacheField name="Control ambiental inicial" numFmtId="0">
      <sharedItems containsBlank="1"/>
    </cacheField>
    <cacheField name="Descripción de la valoración inicial y el control del aspecto e impacto ambiental 20xx"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m/>
    <x v="0"/>
    <x v="0"/>
    <m/>
    <m/>
    <m/>
    <m/>
    <x v="0"/>
    <m/>
    <x v="0"/>
    <x v="0"/>
    <x v="0"/>
    <m/>
    <m/>
    <m/>
    <e v="#N/A"/>
    <e v="#N/A"/>
    <e v="#N/A"/>
    <e v="#N/A"/>
    <e v="#N/A"/>
    <e v="#N/A"/>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EE564-7299-4A23-9CC3-B1A9BACEF53E}" name="TablaDinámica1" cacheId="3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9" firstHeaderRow="1" firstDataRow="1" firstDataCol="2" rowPageCount="4" colPageCount="1"/>
  <pivotFields count="28">
    <pivotField compact="0" outline="0" showAll="0"/>
    <pivotField axis="axisPage" compact="0" outline="0" showAll="0">
      <items count="2">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axis="axisPage" compact="0" outline="0" showAll="0">
      <items count="2">
        <item x="0"/>
        <item t="default"/>
      </items>
    </pivotField>
    <pivotField compact="0" outline="0" showAll="0"/>
    <pivotField axis="axisRow" compact="0" outline="0" showAll="0">
      <items count="3">
        <item sd="0" m="1" x="1"/>
        <item sd="0" x="0"/>
        <item t="default"/>
      </items>
    </pivotField>
    <pivotField axis="axisRow" compact="0" outline="0" showAll="0">
      <items count="3">
        <item m="1" x="1"/>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2">
    <i>
      <x v="1"/>
    </i>
    <i t="grand">
      <x/>
    </i>
  </rowItems>
  <colItems count="1">
    <i/>
  </colItems>
  <pageFields count="4">
    <pageField fld="2" hier="-1"/>
    <pageField fld="1" hier="-1"/>
    <pageField fld="11" hier="-1"/>
    <pageField fld="7" hier="-1"/>
  </pageFields>
  <dataFields count="1">
    <dataField name="Promedio de Valor valoración inicial 20xx" fld="18" subtotal="average" baseField="10" baseItem="0"/>
  </dataFields>
  <formats count="30">
    <format dxfId="43">
      <pivotArea dataOnly="0" labelOnly="1" outline="0" axis="axisValues" fieldPosition="0"/>
    </format>
    <format dxfId="42">
      <pivotArea field="9" type="button" dataOnly="0" labelOnly="1" outline="0" axis="axisRow" fieldPosition="0"/>
    </format>
    <format dxfId="41">
      <pivotArea field="10" type="button" dataOnly="0" labelOnly="1" outline="0" axis="axisRow" fieldPosition="1"/>
    </format>
    <format dxfId="40">
      <pivotArea dataOnly="0" labelOnly="1" outline="0" axis="axisValues" fieldPosition="0"/>
    </format>
    <format dxfId="39">
      <pivotArea field="9" type="button" dataOnly="0" labelOnly="1" outline="0" axis="axisRow" fieldPosition="0"/>
    </format>
    <format dxfId="38">
      <pivotArea field="10" type="button" dataOnly="0" labelOnly="1" outline="0" axis="axisRow" fieldPosition="1"/>
    </format>
    <format dxfId="37">
      <pivotArea dataOnly="0" labelOnly="1" outline="0" axis="axisValues" fieldPosition="0"/>
    </format>
    <format dxfId="36">
      <pivotArea type="all" dataOnly="0" outline="0" fieldPosition="0"/>
    </format>
    <format dxfId="35">
      <pivotArea outline="0" collapsedLevelsAreSubtotals="1" fieldPosition="0"/>
    </format>
    <format dxfId="34">
      <pivotArea field="9" type="button" dataOnly="0" labelOnly="1" outline="0" axis="axisRow" fieldPosition="0"/>
    </format>
    <format dxfId="33">
      <pivotArea field="10" type="button" dataOnly="0" labelOnly="1" outline="0" axis="axisRow" fieldPosition="1"/>
    </format>
    <format dxfId="32">
      <pivotArea dataOnly="0" labelOnly="1" outline="0" fieldPosition="0">
        <references count="1">
          <reference field="9" count="0"/>
        </references>
      </pivotArea>
    </format>
    <format dxfId="31">
      <pivotArea dataOnly="0" labelOnly="1" outline="0" fieldPosition="0">
        <references count="1">
          <reference field="9" count="1" defaultSubtotal="1">
            <x v="1"/>
          </reference>
        </references>
      </pivotArea>
    </format>
    <format dxfId="30">
      <pivotArea dataOnly="0" labelOnly="1" grandRow="1" outline="0" fieldPosition="0"/>
    </format>
    <format dxfId="29">
      <pivotArea dataOnly="0" labelOnly="1" outline="0" fieldPosition="0">
        <references count="2">
          <reference field="9" count="1" selected="0">
            <x v="1"/>
          </reference>
          <reference field="10" count="1">
            <x v="1"/>
          </reference>
        </references>
      </pivotArea>
    </format>
    <format dxfId="28">
      <pivotArea dataOnly="0" labelOnly="1" outline="0" axis="axisValues" fieldPosition="0"/>
    </format>
    <format dxfId="27">
      <pivotArea type="all" dataOnly="0" outline="0" fieldPosition="0"/>
    </format>
    <format dxfId="26">
      <pivotArea outline="0" collapsedLevelsAreSubtotals="1" fieldPosition="0"/>
    </format>
    <format dxfId="25">
      <pivotArea field="9" type="button" dataOnly="0" labelOnly="1" outline="0" axis="axisRow" fieldPosition="0"/>
    </format>
    <format dxfId="24">
      <pivotArea field="10" type="button" dataOnly="0" labelOnly="1" outline="0" axis="axisRow" fieldPosition="1"/>
    </format>
    <format dxfId="23">
      <pivotArea dataOnly="0" labelOnly="1" outline="0" fieldPosition="0">
        <references count="1">
          <reference field="9" count="0"/>
        </references>
      </pivotArea>
    </format>
    <format dxfId="22">
      <pivotArea dataOnly="0" labelOnly="1" outline="0" fieldPosition="0">
        <references count="1">
          <reference field="9" count="1" defaultSubtotal="1">
            <x v="1"/>
          </reference>
        </references>
      </pivotArea>
    </format>
    <format dxfId="21">
      <pivotArea dataOnly="0" labelOnly="1" grandRow="1" outline="0" fieldPosition="0"/>
    </format>
    <format dxfId="20">
      <pivotArea dataOnly="0" labelOnly="1" outline="0" fieldPosition="0">
        <references count="2">
          <reference field="9" count="1" selected="0">
            <x v="1"/>
          </reference>
          <reference field="10" count="1">
            <x v="1"/>
          </reference>
        </references>
      </pivotArea>
    </format>
    <format dxfId="19">
      <pivotArea dataOnly="0" labelOnly="1" outline="0" axis="axisValues" fieldPosition="0"/>
    </format>
    <format dxfId="18">
      <pivotArea outline="0" fieldPosition="0">
        <references count="1">
          <reference field="9" count="0" selected="0"/>
        </references>
      </pivotArea>
    </format>
    <format dxfId="17">
      <pivotArea field="9" type="button" dataOnly="0" labelOnly="1" outline="0" axis="axisRow" fieldPosition="0"/>
    </format>
    <format dxfId="16">
      <pivotArea field="10" type="button" dataOnly="0" labelOnly="1" outline="0" axis="axisRow" fieldPosition="1"/>
    </format>
    <format dxfId="15">
      <pivotArea dataOnly="0" labelOnly="1" outline="0" fieldPosition="0">
        <references count="1">
          <reference field="9" count="0"/>
        </references>
      </pivotArea>
    </format>
    <format dxfId="14">
      <pivotArea dataOnly="0" labelOnly="1" outline="0" axis="axisValues"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B1:B6" totalsRowShown="0" headerRowDxfId="117" dataDxfId="116">
  <autoFilter ref="B1:B6" xr:uid="{00000000-0009-0000-0100-000008000000}"/>
  <tableColumns count="1">
    <tableColumn id="1" xr3:uid="{00000000-0010-0000-0000-000001000000}" name="ESSM" dataDxfId="11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M1:M2" totalsRowShown="0" headerRowDxfId="90" dataDxfId="89">
  <autoFilter ref="M1:M2" xr:uid="{00000000-0009-0000-0100-000012000000}"/>
  <tableColumns count="1">
    <tableColumn id="1" xr3:uid="{00000000-0010-0000-0900-000001000000}" name="Generación_de_empleo" dataDxfId="8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N1:N2" totalsRowShown="0" headerRowDxfId="87" dataDxfId="86">
  <autoFilter ref="N1:N2" xr:uid="{00000000-0009-0000-0100-000013000000}"/>
  <tableColumns count="1">
    <tableColumn id="1" xr3:uid="{00000000-0010-0000-0A00-000001000000}" name="Uso_de_publicidad" dataDxfId="8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O1:O2" totalsRowShown="0" headerRowDxfId="84" dataDxfId="83">
  <autoFilter ref="O1:O2" xr:uid="{00000000-0009-0000-0100-000014000000}"/>
  <tableColumns count="1">
    <tableColumn id="1" xr3:uid="{00000000-0010-0000-0B00-000001000000}" name="Consumo_de_energía_eléctrica" dataDxfId="8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P1:P3" totalsRowShown="0" headerRowDxfId="81" dataDxfId="80">
  <autoFilter ref="P1:P3" xr:uid="{00000000-0009-0000-0100-000015000000}"/>
  <tableColumns count="1">
    <tableColumn id="1" xr3:uid="{00000000-0010-0000-0C00-000001000000}" name="Tipo de impacto" dataDxfId="7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Q1:Q9" totalsRowShown="0" headerRowDxfId="78" dataDxfId="77">
  <autoFilter ref="Q1:Q9" xr:uid="{00000000-0009-0000-0100-000016000000}"/>
  <tableColumns count="1">
    <tableColumn id="1" xr3:uid="{00000000-0010-0000-0D00-000001000000}" name="Componente Ambiental" dataDxfId="7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R1:R4" totalsRowShown="0" headerRowDxfId="75" dataDxfId="74">
  <autoFilter ref="R1:R4" xr:uid="{00000000-0009-0000-0100-000017000000}"/>
  <tableColumns count="1">
    <tableColumn id="1" xr3:uid="{00000000-0010-0000-0E00-000001000000}" name="Probabilidad" dataDxfId="7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S1:S4" totalsRowShown="0" headerRowDxfId="72" dataDxfId="71">
  <autoFilter ref="S1:S4" xr:uid="{00000000-0009-0000-0100-000018000000}"/>
  <tableColumns count="1">
    <tableColumn id="1" xr3:uid="{00000000-0010-0000-0F00-000001000000}" name="Valor probabilidad" dataDxfId="7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T1:T4" totalsRowShown="0" headerRowDxfId="69" dataDxfId="68">
  <autoFilter ref="T1:T4" xr:uid="{00000000-0009-0000-0100-000019000000}"/>
  <tableColumns count="1">
    <tableColumn id="1" xr3:uid="{00000000-0010-0000-1000-000001000000}" name="Alcance" dataDxfId="6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U1:U4" totalsRowShown="0" headerRowDxfId="66" dataDxfId="65">
  <autoFilter ref="U1:U4" xr:uid="{00000000-0009-0000-0100-00001A000000}"/>
  <tableColumns count="1">
    <tableColumn id="1" xr3:uid="{00000000-0010-0000-1100-000001000000}" name="Valor alcance" dataDxfId="6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AD1:AD4" totalsRowShown="0" headerRowDxfId="63" dataDxfId="62">
  <autoFilter ref="AD1:AD4" xr:uid="{00000000-0009-0000-0100-00001C000000}"/>
  <tableColumns count="1">
    <tableColumn id="1" xr3:uid="{00000000-0010-0000-1200-000001000000}" name="Significancia" dataDxfId="6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C1:C5" totalsRowShown="0" headerRowDxfId="114" dataDxfId="113">
  <autoFilter ref="C1:C5" xr:uid="{00000000-0009-0000-0100-000009000000}"/>
  <tableColumns count="1">
    <tableColumn id="1" xr3:uid="{00000000-0010-0000-0100-000001000000}" name="PASSM" dataDxfId="11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F1:F6" totalsRowShown="0" headerRowDxfId="60" dataDxfId="59">
  <autoFilter ref="F1:F6" xr:uid="{00000000-0009-0000-0100-00001D000000}"/>
  <tableColumns count="1">
    <tableColumn id="1" xr3:uid="{00000000-0010-0000-1300-000001000000}" name="Generación_de_Emisiones" dataDxfId="5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EFA54F-D02B-4697-8EBD-D1F1790FA128}" name="Consecuencia2" displayName="Consecuencia2" ref="V1:V5" totalsRowShown="0" headerRowDxfId="57" dataDxfId="56">
  <autoFilter ref="V1:V5" xr:uid="{D4EFA54F-D02B-4697-8EBD-D1F1790FA128}"/>
  <tableColumns count="1">
    <tableColumn id="1" xr3:uid="{C90EBC79-1F77-4810-A66D-D40DE55B4B64}" name="Duracion " dataDxfId="5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5A850F-4A0C-4D8E-A9F5-E8C972984B3E}" name="Valor_consecuencia3" displayName="Valor_consecuencia3" ref="W1:W4" totalsRowShown="0" headerRowDxfId="54" dataDxfId="53">
  <autoFilter ref="W1:W4" xr:uid="{555A850F-4A0C-4D8E-A9F5-E8C972984B3E}"/>
  <tableColumns count="1">
    <tableColumn id="1" xr3:uid="{302CE89B-8126-4797-A798-9C5BDB67F1AF}" name="Valor Duracion" dataDxfId="52"/>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4EFBCF-846A-4190-B888-9CA1901D5B56}" name="Valor_consecuencia34" displayName="Valor_consecuencia34" ref="Y1:Y4" totalsRowShown="0" headerRowDxfId="51" dataDxfId="50">
  <autoFilter ref="Y1:Y4" xr:uid="{0B4EFBCF-846A-4190-B888-9CA1901D5B56}"/>
  <tableColumns count="1">
    <tableColumn id="1" xr3:uid="{59D4729D-C959-49B9-9C0B-98D5704E8E0E}" name="Valor Duracion" dataDxfId="49"/>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F45060-DEA7-4EB1-9320-12CCBA2BFAB0}" name="Valor_consecuencia345" displayName="Valor_consecuencia345" ref="AA1:AC4" totalsRowShown="0" headerRowDxfId="48" dataDxfId="47">
  <autoFilter ref="AA1:AC4" xr:uid="{8FF45060-DEA7-4EB1-9320-12CCBA2BFAB0}"/>
  <tableColumns count="3">
    <tableColumn id="1" xr3:uid="{A3FF0BAB-35FE-4604-978C-C2A49E256988}" name="Valor Severidad" dataDxfId="46"/>
    <tableColumn id="2" xr3:uid="{CE8FC794-744C-44D3-B4E5-637DD10282CF}" name="Normatividad" dataDxfId="45"/>
    <tableColumn id="3" xr3:uid="{CD6BD804-AE6D-4C32-BC2B-7321653088E2}" name="Valor Normatividad" dataDxfId="4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D1:D13" totalsRowShown="0" headerRowDxfId="111" dataDxfId="110">
  <autoFilter ref="D1:D13" xr:uid="{00000000-0009-0000-0100-00000A000000}"/>
  <tableColumns count="1">
    <tableColumn id="1" xr3:uid="{00000000-0010-0000-0200-000001000000}" name="PAR" dataDxfId="10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G1:G3" totalsRowShown="0" headerRowDxfId="108" dataDxfId="107">
  <autoFilter ref="G1:G3" xr:uid="{00000000-0009-0000-0100-00000C000000}"/>
  <tableColumns count="1">
    <tableColumn id="1" xr3:uid="{00000000-0010-0000-0300-000001000000}" name="Generación_de_vertimientos" dataDxfId="10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H1:H3" totalsRowShown="0" headerRowDxfId="105" dataDxfId="104">
  <autoFilter ref="H1:H3" xr:uid="{00000000-0009-0000-0100-00000D000000}"/>
  <tableColumns count="1">
    <tableColumn id="1" xr3:uid="{00000000-0010-0000-0400-000001000000}" name="Consumo_del_recurso_hídrico" dataDxfId="10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I1:I2" totalsRowShown="0" headerRowDxfId="102" dataDxfId="101">
  <autoFilter ref="I1:I2" xr:uid="{00000000-0009-0000-0100-00000E000000}"/>
  <tableColumns count="1">
    <tableColumn id="1" xr3:uid="{00000000-0010-0000-0500-000001000000}" name="Ocupación_del_suelo" dataDxfId="10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J1:J2" totalsRowShown="0" headerRowDxfId="99" dataDxfId="98">
  <autoFilter ref="J1:J2" xr:uid="{00000000-0009-0000-0100-00000F000000}"/>
  <tableColumns count="1">
    <tableColumn id="1" xr3:uid="{00000000-0010-0000-0600-000001000000}" name="Generación_de_derrames" dataDxfId="9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K1:K7" totalsRowShown="0" headerRowDxfId="96" dataDxfId="95">
  <autoFilter ref="K1:K7" xr:uid="{00000000-0009-0000-0100-000010000000}"/>
  <tableColumns count="1">
    <tableColumn id="1" xr3:uid="{00000000-0010-0000-0700-000001000000}" name="Generación_de_residuos" dataDxfId="9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L1:L2" totalsRowShown="0" headerRowDxfId="93" dataDxfId="92">
  <autoFilter ref="L1:L2" xr:uid="{00000000-0009-0000-0100-000011000000}"/>
  <tableColumns count="1">
    <tableColumn id="1" xr3:uid="{00000000-0010-0000-0800-000001000000}" name="Consumo_de_materias_primas_e_insumos" dataDxfId="9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opLeftCell="I1" workbookViewId="0">
      <selection activeCell="M5" sqref="M5"/>
    </sheetView>
  </sheetViews>
  <sheetFormatPr baseColWidth="10" defaultColWidth="11.42578125" defaultRowHeight="15" x14ac:dyDescent="0.25"/>
  <cols>
    <col min="1" max="1" width="11.42578125" style="2"/>
    <col min="2" max="2" width="12.42578125" style="2" bestFit="1" customWidth="1"/>
    <col min="3" max="3" width="18.28515625" style="2" bestFit="1" customWidth="1"/>
    <col min="4" max="4" width="18.7109375" style="2" bestFit="1" customWidth="1"/>
    <col min="5" max="6" width="25.7109375" style="2" customWidth="1"/>
    <col min="7" max="7" width="27.42578125" style="2" customWidth="1"/>
    <col min="8" max="8" width="27.7109375" style="2" customWidth="1"/>
    <col min="9" max="9" width="20.7109375" style="2" customWidth="1"/>
    <col min="10" max="10" width="24.42578125" style="2" customWidth="1"/>
    <col min="11" max="11" width="23.42578125" style="2" customWidth="1"/>
    <col min="12" max="12" width="38.7109375" style="2" customWidth="1"/>
    <col min="13" max="13" width="22.7109375" style="2" customWidth="1"/>
    <col min="14" max="14" width="51" style="2" customWidth="1"/>
    <col min="15" max="15" width="29.28515625" style="2" customWidth="1"/>
    <col min="16" max="16" width="17.42578125" style="1" customWidth="1"/>
    <col min="17" max="17" width="23.42578125" style="2" customWidth="1"/>
    <col min="18" max="18" width="13.42578125" style="2" customWidth="1"/>
    <col min="19" max="19" width="19" style="2" customWidth="1"/>
    <col min="20" max="20" width="14.42578125" style="2" customWidth="1"/>
    <col min="21" max="29" width="20.7109375" style="2" customWidth="1"/>
    <col min="30" max="30" width="16" style="2" customWidth="1"/>
    <col min="31" max="16384" width="11.42578125" style="2"/>
  </cols>
  <sheetData>
    <row r="1" spans="1:30" s="3" customFormat="1" ht="30" x14ac:dyDescent="0.25">
      <c r="A1" s="41" t="s">
        <v>0</v>
      </c>
      <c r="B1" s="3" t="s">
        <v>1</v>
      </c>
      <c r="C1" s="3" t="s">
        <v>2</v>
      </c>
      <c r="D1" s="3" t="s">
        <v>3</v>
      </c>
      <c r="E1" s="4" t="s">
        <v>4</v>
      </c>
      <c r="F1" s="8"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41" t="s">
        <v>23</v>
      </c>
      <c r="Y1" s="3" t="s">
        <v>22</v>
      </c>
      <c r="Z1" s="41" t="s">
        <v>24</v>
      </c>
      <c r="AA1" s="3" t="s">
        <v>25</v>
      </c>
      <c r="AB1" s="41" t="s">
        <v>26</v>
      </c>
      <c r="AC1" s="3" t="s">
        <v>27</v>
      </c>
      <c r="AD1" s="3" t="s">
        <v>28</v>
      </c>
    </row>
    <row r="2" spans="1:30" ht="45" x14ac:dyDescent="0.25">
      <c r="A2" s="42" t="s">
        <v>29</v>
      </c>
      <c r="B2" s="2" t="s">
        <v>30</v>
      </c>
      <c r="C2" s="2" t="s">
        <v>31</v>
      </c>
      <c r="D2" s="2" t="s">
        <v>32</v>
      </c>
      <c r="E2" s="5" t="s">
        <v>33</v>
      </c>
      <c r="F2" s="57" t="s">
        <v>34</v>
      </c>
      <c r="G2" s="2" t="s">
        <v>35</v>
      </c>
      <c r="H2" s="2" t="s">
        <v>36</v>
      </c>
      <c r="I2" s="2" t="s">
        <v>37</v>
      </c>
      <c r="J2" s="2" t="s">
        <v>38</v>
      </c>
      <c r="K2" s="2" t="s">
        <v>39</v>
      </c>
      <c r="L2" s="2" t="s">
        <v>40</v>
      </c>
      <c r="M2" s="2" t="s">
        <v>41</v>
      </c>
      <c r="N2" s="2" t="s">
        <v>42</v>
      </c>
      <c r="O2" s="2" t="s">
        <v>43</v>
      </c>
      <c r="P2" s="2" t="s">
        <v>44</v>
      </c>
      <c r="Q2" s="2" t="s">
        <v>45</v>
      </c>
      <c r="R2" s="2" t="s">
        <v>46</v>
      </c>
      <c r="S2" s="3">
        <v>1</v>
      </c>
      <c r="T2" s="2" t="s">
        <v>47</v>
      </c>
      <c r="U2" s="3">
        <v>1</v>
      </c>
      <c r="V2" s="2" t="s">
        <v>48</v>
      </c>
      <c r="W2" s="3">
        <v>1</v>
      </c>
      <c r="X2" s="42" t="s">
        <v>49</v>
      </c>
      <c r="Y2" s="3">
        <v>1</v>
      </c>
      <c r="Z2" s="42" t="s">
        <v>50</v>
      </c>
      <c r="AA2" s="3">
        <v>1</v>
      </c>
      <c r="AB2" s="42" t="s">
        <v>51</v>
      </c>
      <c r="AC2" s="3">
        <v>1</v>
      </c>
      <c r="AD2" s="2" t="s">
        <v>52</v>
      </c>
    </row>
    <row r="3" spans="1:30" ht="49.5" x14ac:dyDescent="0.25">
      <c r="A3" s="43" t="s">
        <v>53</v>
      </c>
      <c r="B3" s="2" t="s">
        <v>54</v>
      </c>
      <c r="C3" s="2" t="s">
        <v>55</v>
      </c>
      <c r="D3" s="2" t="s">
        <v>56</v>
      </c>
      <c r="E3" s="6" t="s">
        <v>57</v>
      </c>
      <c r="F3" s="58" t="s">
        <v>58</v>
      </c>
      <c r="G3" s="2" t="s">
        <v>59</v>
      </c>
      <c r="H3" s="2" t="s">
        <v>60</v>
      </c>
      <c r="K3" s="2" t="s">
        <v>61</v>
      </c>
      <c r="P3" s="2" t="s">
        <v>62</v>
      </c>
      <c r="Q3" s="2" t="s">
        <v>63</v>
      </c>
      <c r="R3" s="2" t="s">
        <v>64</v>
      </c>
      <c r="S3" s="3">
        <v>5</v>
      </c>
      <c r="T3" s="2" t="s">
        <v>65</v>
      </c>
      <c r="U3" s="3">
        <v>5</v>
      </c>
      <c r="V3" s="2" t="s">
        <v>66</v>
      </c>
      <c r="W3" s="3">
        <v>5</v>
      </c>
      <c r="X3" s="43" t="s">
        <v>67</v>
      </c>
      <c r="Y3" s="3">
        <v>5</v>
      </c>
      <c r="Z3" s="43" t="s">
        <v>68</v>
      </c>
      <c r="AA3" s="3">
        <v>5</v>
      </c>
      <c r="AB3" s="43" t="s">
        <v>69</v>
      </c>
      <c r="AC3" s="3">
        <v>10</v>
      </c>
      <c r="AD3" s="2" t="s">
        <v>70</v>
      </c>
    </row>
    <row r="4" spans="1:30" ht="45" x14ac:dyDescent="0.25">
      <c r="A4" s="42" t="s">
        <v>71</v>
      </c>
      <c r="B4" s="2" t="s">
        <v>72</v>
      </c>
      <c r="C4" s="2" t="s">
        <v>73</v>
      </c>
      <c r="D4" s="2" t="s">
        <v>74</v>
      </c>
      <c r="E4" s="5" t="s">
        <v>75</v>
      </c>
      <c r="F4" s="57" t="s">
        <v>76</v>
      </c>
      <c r="K4" s="2" t="s">
        <v>77</v>
      </c>
      <c r="P4" s="2"/>
      <c r="Q4" s="2" t="s">
        <v>78</v>
      </c>
      <c r="R4" s="2" t="s">
        <v>79</v>
      </c>
      <c r="S4" s="3">
        <v>10</v>
      </c>
      <c r="T4" s="2" t="s">
        <v>80</v>
      </c>
      <c r="U4" s="3">
        <v>10</v>
      </c>
      <c r="V4" s="2" t="s">
        <v>81</v>
      </c>
      <c r="W4" s="3">
        <v>10</v>
      </c>
      <c r="X4" s="42" t="s">
        <v>82</v>
      </c>
      <c r="Y4" s="3">
        <v>10</v>
      </c>
      <c r="Z4" s="42" t="s">
        <v>83</v>
      </c>
      <c r="AA4" s="3">
        <v>10</v>
      </c>
      <c r="AB4" s="44"/>
      <c r="AC4" s="3"/>
    </row>
    <row r="5" spans="1:30" ht="45" x14ac:dyDescent="0.25">
      <c r="A5" s="43" t="s">
        <v>84</v>
      </c>
      <c r="B5" s="2" t="s">
        <v>85</v>
      </c>
      <c r="C5" s="2" t="s">
        <v>86</v>
      </c>
      <c r="D5" s="2" t="s">
        <v>87</v>
      </c>
      <c r="E5" s="6"/>
      <c r="F5" s="58" t="s">
        <v>88</v>
      </c>
      <c r="K5" s="2" t="s">
        <v>89</v>
      </c>
      <c r="P5" s="2"/>
      <c r="Q5" s="2" t="s">
        <v>90</v>
      </c>
    </row>
    <row r="6" spans="1:30" ht="45" x14ac:dyDescent="0.25">
      <c r="A6" s="42" t="s">
        <v>91</v>
      </c>
      <c r="B6" s="2" t="s">
        <v>92</v>
      </c>
      <c r="D6" s="2" t="s">
        <v>93</v>
      </c>
      <c r="E6" s="7"/>
      <c r="F6" s="57" t="s">
        <v>94</v>
      </c>
      <c r="K6" s="2" t="s">
        <v>95</v>
      </c>
      <c r="P6" s="2"/>
      <c r="Q6" s="2" t="s">
        <v>96</v>
      </c>
    </row>
    <row r="7" spans="1:30" ht="30" x14ac:dyDescent="0.25">
      <c r="D7" s="2" t="s">
        <v>97</v>
      </c>
      <c r="K7" s="2" t="s">
        <v>98</v>
      </c>
      <c r="P7" s="2"/>
      <c r="Q7" s="2" t="s">
        <v>99</v>
      </c>
    </row>
    <row r="8" spans="1:30" x14ac:dyDescent="0.25">
      <c r="D8" s="2" t="s">
        <v>100</v>
      </c>
      <c r="P8" s="2"/>
      <c r="Q8" s="2" t="s">
        <v>63</v>
      </c>
    </row>
    <row r="9" spans="1:30" x14ac:dyDescent="0.25">
      <c r="D9" s="2" t="s">
        <v>101</v>
      </c>
      <c r="P9" s="2"/>
      <c r="Q9" s="2" t="s">
        <v>102</v>
      </c>
    </row>
    <row r="10" spans="1:30" x14ac:dyDescent="0.25">
      <c r="D10" s="2" t="s">
        <v>103</v>
      </c>
      <c r="P10" s="2"/>
    </row>
    <row r="11" spans="1:30" x14ac:dyDescent="0.25">
      <c r="D11" s="2" t="s">
        <v>104</v>
      </c>
      <c r="P11" s="2"/>
    </row>
    <row r="12" spans="1:30" x14ac:dyDescent="0.25">
      <c r="D12" s="2" t="s">
        <v>105</v>
      </c>
      <c r="P12" s="2"/>
    </row>
    <row r="13" spans="1:30" x14ac:dyDescent="0.25">
      <c r="D13" s="2" t="s">
        <v>106</v>
      </c>
    </row>
  </sheetData>
  <dataValidations disablePrompts="1" count="1">
    <dataValidation type="list" allowBlank="1" showInputMessage="1" showErrorMessage="1" sqref="N2" xr:uid="{00000000-0002-0000-0000-000000000000}">
      <formula1>$Q$2:$Q$9</formula1>
    </dataValidation>
  </dataValidations>
  <pageMargins left="0.7" right="0.7" top="0.75" bottom="0.75" header="0.3" footer="0.3"/>
  <tableParts count="24">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4"/>
  <sheetViews>
    <sheetView view="pageBreakPreview" topLeftCell="A6" zoomScaleNormal="100" zoomScaleSheetLayoutView="100" workbookViewId="0">
      <selection activeCell="C6" sqref="C6:J6"/>
    </sheetView>
  </sheetViews>
  <sheetFormatPr baseColWidth="10" defaultColWidth="0" defaultRowHeight="15" zeroHeight="1" x14ac:dyDescent="0.25"/>
  <cols>
    <col min="1" max="1" width="2.7109375" customWidth="1"/>
    <col min="2" max="2" width="16" customWidth="1"/>
    <col min="3" max="5" width="11.42578125" customWidth="1"/>
    <col min="6" max="7" width="16.140625" customWidth="1"/>
    <col min="8" max="9" width="15.7109375" customWidth="1"/>
    <col min="10" max="10" width="11.42578125" customWidth="1"/>
    <col min="11" max="11" width="2.7109375" hidden="1" customWidth="1"/>
    <col min="12" max="16384" width="11.42578125" hidden="1"/>
  </cols>
  <sheetData>
    <row r="1" spans="1:23" ht="16.5" customHeight="1" thickBot="1" x14ac:dyDescent="0.3">
      <c r="A1" s="111"/>
      <c r="B1" s="112"/>
      <c r="C1" s="128" t="s">
        <v>107</v>
      </c>
      <c r="D1" s="129"/>
      <c r="E1" s="129"/>
      <c r="F1" s="129"/>
      <c r="G1" s="129"/>
      <c r="H1" s="130"/>
      <c r="I1" s="143" t="s">
        <v>108</v>
      </c>
      <c r="J1" s="144"/>
      <c r="K1" s="70"/>
    </row>
    <row r="2" spans="1:23" ht="16.5" customHeight="1" thickBot="1" x14ac:dyDescent="0.3">
      <c r="A2" s="113"/>
      <c r="B2" s="114"/>
      <c r="C2" s="131"/>
      <c r="D2" s="132"/>
      <c r="E2" s="132"/>
      <c r="F2" s="132"/>
      <c r="G2" s="132"/>
      <c r="H2" s="133"/>
      <c r="I2" s="145"/>
      <c r="J2" s="146"/>
      <c r="K2" s="71"/>
      <c r="L2" s="66"/>
      <c r="M2" s="66"/>
      <c r="N2" s="66"/>
      <c r="O2" s="66"/>
      <c r="P2" s="66"/>
      <c r="Q2" s="66"/>
      <c r="R2" s="66"/>
      <c r="S2" s="66"/>
      <c r="T2" s="66"/>
      <c r="U2" s="66"/>
      <c r="V2" s="66"/>
      <c r="W2" s="67"/>
    </row>
    <row r="3" spans="1:23" ht="16.5" thickBot="1" x14ac:dyDescent="0.3">
      <c r="A3" s="113"/>
      <c r="B3" s="114"/>
      <c r="C3" s="134" t="s">
        <v>109</v>
      </c>
      <c r="D3" s="135"/>
      <c r="E3" s="135"/>
      <c r="F3" s="135"/>
      <c r="G3" s="135"/>
      <c r="H3" s="136"/>
      <c r="I3" s="147" t="s">
        <v>110</v>
      </c>
      <c r="J3" s="148"/>
      <c r="K3" s="72"/>
      <c r="L3" s="68"/>
      <c r="M3" s="68"/>
      <c r="N3" s="68"/>
      <c r="O3" s="68"/>
      <c r="P3" s="68"/>
      <c r="Q3" s="68"/>
      <c r="R3" s="68"/>
      <c r="S3" s="68"/>
      <c r="T3" s="68"/>
      <c r="U3" s="68"/>
      <c r="V3" s="68"/>
      <c r="W3" s="69"/>
    </row>
    <row r="4" spans="1:23" ht="16.149999999999999" customHeight="1" thickBot="1" x14ac:dyDescent="0.3">
      <c r="A4" s="113"/>
      <c r="B4" s="114"/>
      <c r="C4" s="137" t="s">
        <v>111</v>
      </c>
      <c r="D4" s="138"/>
      <c r="E4" s="138"/>
      <c r="F4" s="138"/>
      <c r="G4" s="138"/>
      <c r="H4" s="139"/>
      <c r="I4" s="143" t="s">
        <v>112</v>
      </c>
      <c r="J4" s="144"/>
      <c r="K4" s="72"/>
      <c r="L4" s="68"/>
      <c r="M4" s="68"/>
      <c r="N4" s="68"/>
      <c r="O4" s="68"/>
      <c r="P4" s="68"/>
      <c r="Q4" s="68"/>
      <c r="R4" s="68"/>
      <c r="S4" s="68"/>
      <c r="T4" s="68"/>
      <c r="U4" s="68"/>
      <c r="V4" s="68"/>
      <c r="W4" s="69"/>
    </row>
    <row r="5" spans="1:23" ht="15" customHeight="1" thickBot="1" x14ac:dyDescent="0.3">
      <c r="A5" s="115"/>
      <c r="B5" s="116"/>
      <c r="C5" s="140"/>
      <c r="D5" s="141"/>
      <c r="E5" s="141"/>
      <c r="F5" s="141"/>
      <c r="G5" s="141"/>
      <c r="H5" s="142"/>
      <c r="I5" s="145"/>
      <c r="J5" s="146"/>
      <c r="K5" s="26"/>
    </row>
    <row r="6" spans="1:23" ht="15" customHeight="1" x14ac:dyDescent="0.25">
      <c r="A6" s="77"/>
      <c r="B6" s="77"/>
      <c r="C6" s="127"/>
      <c r="D6" s="127"/>
      <c r="E6" s="127"/>
      <c r="F6" s="127"/>
      <c r="G6" s="127"/>
      <c r="H6" s="127"/>
      <c r="I6" s="127"/>
      <c r="J6" s="127"/>
      <c r="K6" s="26"/>
    </row>
    <row r="7" spans="1:23" ht="34.15" customHeight="1" x14ac:dyDescent="0.25">
      <c r="A7" s="97" t="s">
        <v>111</v>
      </c>
      <c r="B7" s="98"/>
      <c r="C7" s="98"/>
      <c r="D7" s="98"/>
      <c r="E7" s="98"/>
      <c r="F7" s="98"/>
      <c r="G7" s="98"/>
      <c r="H7" s="98"/>
      <c r="I7" s="98"/>
      <c r="J7" s="99"/>
      <c r="K7" s="27"/>
    </row>
    <row r="8" spans="1:23" x14ac:dyDescent="0.25">
      <c r="A8" s="26"/>
      <c r="B8" s="28"/>
      <c r="C8" s="26"/>
      <c r="D8" s="26"/>
      <c r="E8" s="26"/>
      <c r="F8" s="26"/>
      <c r="G8" s="26"/>
      <c r="H8" s="26"/>
      <c r="I8" s="26"/>
      <c r="J8" s="26"/>
      <c r="K8" s="26"/>
    </row>
    <row r="9" spans="1:23" ht="16.5" x14ac:dyDescent="0.25">
      <c r="A9" s="26"/>
      <c r="B9" s="31"/>
      <c r="C9" s="26"/>
      <c r="D9" s="26"/>
      <c r="E9" s="26"/>
      <c r="F9" s="26"/>
      <c r="G9" s="26"/>
      <c r="H9" s="26"/>
      <c r="I9" s="26"/>
      <c r="J9" s="73"/>
      <c r="K9" s="26"/>
    </row>
    <row r="10" spans="1:23" ht="16.5" x14ac:dyDescent="0.25">
      <c r="A10" s="26"/>
      <c r="B10" s="28"/>
      <c r="C10" s="107" t="s">
        <v>113</v>
      </c>
      <c r="D10" s="108"/>
      <c r="E10" s="108"/>
      <c r="F10" s="108"/>
      <c r="G10" s="108"/>
      <c r="H10" s="108"/>
      <c r="I10" s="109"/>
      <c r="J10" s="29"/>
      <c r="K10" s="26"/>
    </row>
    <row r="11" spans="1:23" ht="26.45" customHeight="1" x14ac:dyDescent="0.25">
      <c r="A11" s="30"/>
      <c r="B11" s="31"/>
      <c r="C11" s="74" t="s">
        <v>114</v>
      </c>
      <c r="D11" s="106" t="s">
        <v>115</v>
      </c>
      <c r="E11" s="106"/>
      <c r="F11" s="106" t="s">
        <v>116</v>
      </c>
      <c r="G11" s="106"/>
      <c r="H11" s="106"/>
      <c r="I11" s="110"/>
      <c r="J11" s="32"/>
      <c r="K11" s="30"/>
    </row>
    <row r="12" spans="1:23" ht="17.100000000000001" customHeight="1" x14ac:dyDescent="0.25">
      <c r="A12" s="26"/>
      <c r="B12" s="28"/>
      <c r="C12" s="75">
        <v>1</v>
      </c>
      <c r="D12" s="119">
        <v>45567</v>
      </c>
      <c r="E12" s="119"/>
      <c r="F12" s="117" t="s">
        <v>117</v>
      </c>
      <c r="G12" s="117"/>
      <c r="H12" s="117"/>
      <c r="I12" s="118"/>
      <c r="J12" s="25"/>
      <c r="K12" s="26"/>
    </row>
    <row r="13" spans="1:23" ht="17.100000000000001" customHeight="1" x14ac:dyDescent="0.25">
      <c r="A13" s="26"/>
      <c r="B13" s="28"/>
      <c r="C13" s="75"/>
      <c r="D13" s="119"/>
      <c r="E13" s="119"/>
      <c r="F13" s="120"/>
      <c r="G13" s="121"/>
      <c r="H13" s="121"/>
      <c r="I13" s="122"/>
      <c r="J13" s="25"/>
      <c r="K13" s="26"/>
    </row>
    <row r="14" spans="1:23" ht="17.100000000000001" customHeight="1" x14ac:dyDescent="0.25">
      <c r="A14" s="26"/>
      <c r="B14" s="28"/>
      <c r="C14" s="75"/>
      <c r="D14" s="119"/>
      <c r="E14" s="119"/>
      <c r="F14" s="117"/>
      <c r="G14" s="117"/>
      <c r="H14" s="117"/>
      <c r="I14" s="118"/>
      <c r="J14" s="25"/>
      <c r="K14" s="26"/>
    </row>
    <row r="15" spans="1:23" ht="17.100000000000001" customHeight="1" x14ac:dyDescent="0.25">
      <c r="A15" s="26"/>
      <c r="B15" s="28"/>
      <c r="C15" s="75"/>
      <c r="D15" s="125"/>
      <c r="E15" s="126"/>
      <c r="F15" s="117"/>
      <c r="G15" s="117"/>
      <c r="H15" s="117"/>
      <c r="I15" s="118"/>
      <c r="J15" s="25"/>
      <c r="K15" s="26"/>
    </row>
    <row r="16" spans="1:23" ht="17.100000000000001" customHeight="1" x14ac:dyDescent="0.25">
      <c r="A16" s="26"/>
      <c r="B16" s="28"/>
      <c r="C16" s="75"/>
      <c r="D16" s="125"/>
      <c r="E16" s="126"/>
      <c r="F16" s="117"/>
      <c r="G16" s="117"/>
      <c r="H16" s="117"/>
      <c r="I16" s="118"/>
      <c r="J16" s="25"/>
      <c r="K16" s="26"/>
    </row>
    <row r="17" spans="1:11" ht="17.100000000000001" customHeight="1" x14ac:dyDescent="0.25">
      <c r="A17" s="26"/>
      <c r="B17" s="28"/>
      <c r="C17" s="75"/>
      <c r="D17" s="125"/>
      <c r="E17" s="126"/>
      <c r="F17" s="117"/>
      <c r="G17" s="117"/>
      <c r="H17" s="117"/>
      <c r="I17" s="118"/>
      <c r="J17" s="25"/>
      <c r="K17" s="26"/>
    </row>
    <row r="18" spans="1:11" ht="16.5" customHeight="1" x14ac:dyDescent="0.25">
      <c r="A18" s="26"/>
      <c r="B18" s="28"/>
      <c r="C18" s="76"/>
      <c r="D18" s="123"/>
      <c r="E18" s="124"/>
      <c r="F18" s="94"/>
      <c r="G18" s="95"/>
      <c r="H18" s="95"/>
      <c r="I18" s="96"/>
      <c r="J18" s="25"/>
      <c r="K18" s="26"/>
    </row>
    <row r="19" spans="1:11" ht="15.75" thickBot="1" x14ac:dyDescent="0.3">
      <c r="A19" s="26"/>
      <c r="B19" s="28"/>
      <c r="C19" s="26"/>
      <c r="D19" s="26"/>
      <c r="E19" s="26"/>
      <c r="F19" s="26"/>
      <c r="G19" s="26"/>
      <c r="H19" s="26"/>
      <c r="I19" s="26"/>
      <c r="J19" s="29"/>
      <c r="K19" s="26"/>
    </row>
    <row r="20" spans="1:11" ht="15.75" thickBot="1" x14ac:dyDescent="0.3">
      <c r="A20" s="26"/>
      <c r="B20" s="28"/>
      <c r="C20" s="103" t="s">
        <v>118</v>
      </c>
      <c r="D20" s="104"/>
      <c r="E20" s="105"/>
      <c r="F20" s="103" t="s">
        <v>119</v>
      </c>
      <c r="G20" s="105"/>
      <c r="H20" s="103" t="s">
        <v>120</v>
      </c>
      <c r="I20" s="105"/>
      <c r="J20" s="25"/>
      <c r="K20" s="26"/>
    </row>
    <row r="21" spans="1:11" ht="79.900000000000006" customHeight="1" thickBot="1" x14ac:dyDescent="0.3">
      <c r="A21" s="26"/>
      <c r="B21" s="28"/>
      <c r="C21" s="100" t="s">
        <v>223</v>
      </c>
      <c r="D21" s="101"/>
      <c r="E21" s="102"/>
      <c r="F21" s="100" t="s">
        <v>121</v>
      </c>
      <c r="G21" s="102"/>
      <c r="H21" s="100" t="s">
        <v>122</v>
      </c>
      <c r="I21" s="102"/>
      <c r="J21" s="33"/>
      <c r="K21" s="26"/>
    </row>
    <row r="22" spans="1:11" ht="15" customHeight="1" x14ac:dyDescent="0.25">
      <c r="A22" s="26"/>
      <c r="B22" s="28"/>
      <c r="C22" s="26"/>
      <c r="D22" s="26"/>
      <c r="E22" s="26"/>
      <c r="F22" s="26"/>
      <c r="G22" s="26"/>
      <c r="H22" s="26"/>
      <c r="I22" s="26"/>
      <c r="J22" s="29"/>
      <c r="K22" s="26"/>
    </row>
    <row r="23" spans="1:11" ht="15.75" thickBot="1" x14ac:dyDescent="0.3">
      <c r="A23" s="26"/>
      <c r="B23" s="34"/>
      <c r="C23" s="35"/>
      <c r="D23" s="35"/>
      <c r="E23" s="35"/>
      <c r="F23" s="35"/>
      <c r="G23" s="35"/>
      <c r="H23" s="35"/>
      <c r="I23" s="35"/>
      <c r="J23" s="36"/>
      <c r="K23" s="26"/>
    </row>
    <row r="24" spans="1:11" ht="15" customHeight="1" x14ac:dyDescent="0.25"/>
    <row r="25" spans="1:11" ht="15.75" customHeight="1" x14ac:dyDescent="0.25"/>
    <row r="26" spans="1:11" x14ac:dyDescent="0.25"/>
    <row r="27" spans="1:11" x14ac:dyDescent="0.25"/>
    <row r="28" spans="1:11" x14ac:dyDescent="0.25"/>
    <row r="29" spans="1:11" x14ac:dyDescent="0.25"/>
    <row r="30" spans="1:11" x14ac:dyDescent="0.25"/>
    <row r="31" spans="1:11" x14ac:dyDescent="0.25"/>
    <row r="32" spans="1:11" x14ac:dyDescent="0.25"/>
    <row r="33" x14ac:dyDescent="0.25"/>
    <row r="34" x14ac:dyDescent="0.25"/>
  </sheetData>
  <mergeCells count="32">
    <mergeCell ref="C6:J6"/>
    <mergeCell ref="C1:H2"/>
    <mergeCell ref="C3:H3"/>
    <mergeCell ref="C4:H5"/>
    <mergeCell ref="I1:J2"/>
    <mergeCell ref="I3:J3"/>
    <mergeCell ref="I4:J5"/>
    <mergeCell ref="A1:B5"/>
    <mergeCell ref="F12:I12"/>
    <mergeCell ref="D12:E12"/>
    <mergeCell ref="F20:G20"/>
    <mergeCell ref="H20:I20"/>
    <mergeCell ref="D13:E13"/>
    <mergeCell ref="F13:I13"/>
    <mergeCell ref="D14:E14"/>
    <mergeCell ref="F14:I14"/>
    <mergeCell ref="D18:E18"/>
    <mergeCell ref="D15:E15"/>
    <mergeCell ref="F15:I15"/>
    <mergeCell ref="D16:E16"/>
    <mergeCell ref="F16:I16"/>
    <mergeCell ref="D17:E17"/>
    <mergeCell ref="F17:I17"/>
    <mergeCell ref="F18:I18"/>
    <mergeCell ref="A7:J7"/>
    <mergeCell ref="C21:E21"/>
    <mergeCell ref="F21:G21"/>
    <mergeCell ref="H21:I21"/>
    <mergeCell ref="C20:E20"/>
    <mergeCell ref="D11:E11"/>
    <mergeCell ref="C10:I10"/>
    <mergeCell ref="F11:I11"/>
  </mergeCells>
  <pageMargins left="0.7" right="0.7" top="0.75" bottom="0.75" header="0.3" footer="0.3"/>
  <pageSetup paperSize="9" scale="68" orientation="portrait" r:id="rId1"/>
  <colBreaks count="1" manualBreakCount="1">
    <brk id="10"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6"/>
  <sheetViews>
    <sheetView topLeftCell="A16" zoomScaleNormal="100" workbookViewId="0">
      <selection activeCell="C54" sqref="C54"/>
    </sheetView>
  </sheetViews>
  <sheetFormatPr baseColWidth="10" defaultColWidth="11.42578125" defaultRowHeight="15" x14ac:dyDescent="0.25"/>
  <cols>
    <col min="2" max="2" width="20.28515625" customWidth="1"/>
    <col min="3" max="3" width="107.7109375" customWidth="1"/>
    <col min="4" max="4" width="26.42578125" customWidth="1"/>
  </cols>
  <sheetData>
    <row r="1" spans="2:4" ht="18.75" thickBot="1" x14ac:dyDescent="0.3">
      <c r="B1" s="176"/>
      <c r="C1" s="78" t="s">
        <v>107</v>
      </c>
      <c r="D1" s="81" t="s">
        <v>108</v>
      </c>
    </row>
    <row r="2" spans="2:4" ht="15.75" thickBot="1" x14ac:dyDescent="0.3">
      <c r="B2" s="177"/>
      <c r="C2" s="80" t="s">
        <v>109</v>
      </c>
      <c r="D2" s="81" t="s">
        <v>110</v>
      </c>
    </row>
    <row r="3" spans="2:4" ht="15.75" thickBot="1" x14ac:dyDescent="0.3">
      <c r="B3" s="177"/>
      <c r="C3" s="79" t="s">
        <v>111</v>
      </c>
      <c r="D3" s="82" t="s">
        <v>112</v>
      </c>
    </row>
    <row r="4" spans="2:4" ht="14.45" customHeight="1" x14ac:dyDescent="0.25">
      <c r="B4" s="181" t="s">
        <v>123</v>
      </c>
      <c r="C4" s="182"/>
      <c r="D4" s="183"/>
    </row>
    <row r="5" spans="2:4" ht="14.45" customHeight="1" x14ac:dyDescent="0.25">
      <c r="B5" s="178" t="s">
        <v>124</v>
      </c>
      <c r="C5" s="179"/>
      <c r="D5" s="180"/>
    </row>
    <row r="6" spans="2:4" ht="14.45" customHeight="1" x14ac:dyDescent="0.25">
      <c r="B6" s="155" t="s">
        <v>125</v>
      </c>
      <c r="C6" s="156"/>
      <c r="D6" s="157"/>
    </row>
    <row r="7" spans="2:4" ht="24.75" customHeight="1" x14ac:dyDescent="0.25">
      <c r="B7" s="161" t="s">
        <v>126</v>
      </c>
      <c r="C7" s="162"/>
      <c r="D7" s="163"/>
    </row>
    <row r="8" spans="2:4" x14ac:dyDescent="0.25">
      <c r="B8" s="161" t="s">
        <v>127</v>
      </c>
      <c r="C8" s="162"/>
      <c r="D8" s="163"/>
    </row>
    <row r="9" spans="2:4" ht="22.15" customHeight="1" x14ac:dyDescent="0.25">
      <c r="B9" s="158" t="s">
        <v>128</v>
      </c>
      <c r="C9" s="159"/>
      <c r="D9" s="160"/>
    </row>
    <row r="10" spans="2:4" ht="18.600000000000001" customHeight="1" x14ac:dyDescent="0.25">
      <c r="B10" s="155" t="s">
        <v>129</v>
      </c>
      <c r="C10" s="156"/>
      <c r="D10" s="157"/>
    </row>
    <row r="11" spans="2:4" ht="12" customHeight="1" x14ac:dyDescent="0.25">
      <c r="B11" s="161" t="s">
        <v>130</v>
      </c>
      <c r="C11" s="162"/>
      <c r="D11" s="163"/>
    </row>
    <row r="12" spans="2:4" ht="18.600000000000001" customHeight="1" x14ac:dyDescent="0.25">
      <c r="B12" s="155" t="s">
        <v>131</v>
      </c>
      <c r="C12" s="156"/>
      <c r="D12" s="157"/>
    </row>
    <row r="13" spans="2:4" ht="15.6" customHeight="1" x14ac:dyDescent="0.25">
      <c r="B13" s="158" t="s">
        <v>132</v>
      </c>
      <c r="C13" s="159"/>
      <c r="D13" s="160"/>
    </row>
    <row r="14" spans="2:4" ht="14.45" customHeight="1" x14ac:dyDescent="0.25">
      <c r="B14" s="149" t="s">
        <v>133</v>
      </c>
      <c r="C14" s="150"/>
      <c r="D14" s="151"/>
    </row>
    <row r="15" spans="2:4" ht="15.6" customHeight="1" x14ac:dyDescent="0.25">
      <c r="B15" s="158" t="s">
        <v>134</v>
      </c>
      <c r="C15" s="159"/>
      <c r="D15" s="160"/>
    </row>
    <row r="16" spans="2:4" ht="27.75" customHeight="1" x14ac:dyDescent="0.25">
      <c r="B16" s="164" t="s">
        <v>135</v>
      </c>
      <c r="C16" s="165"/>
      <c r="D16" s="166"/>
    </row>
    <row r="17" spans="2:4" ht="26.45" customHeight="1" x14ac:dyDescent="0.25">
      <c r="B17" s="149" t="s">
        <v>136</v>
      </c>
      <c r="C17" s="150"/>
      <c r="D17" s="151"/>
    </row>
    <row r="18" spans="2:4" ht="14.45" customHeight="1" x14ac:dyDescent="0.25">
      <c r="B18" s="149" t="s">
        <v>137</v>
      </c>
      <c r="C18" s="150"/>
      <c r="D18" s="151"/>
    </row>
    <row r="19" spans="2:4" ht="26.45" customHeight="1" x14ac:dyDescent="0.25">
      <c r="B19" s="164" t="s">
        <v>138</v>
      </c>
      <c r="C19" s="165"/>
      <c r="D19" s="166"/>
    </row>
    <row r="20" spans="2:4" ht="14.45" customHeight="1" x14ac:dyDescent="0.25">
      <c r="B20" s="164" t="s">
        <v>139</v>
      </c>
      <c r="C20" s="165"/>
      <c r="D20" s="166"/>
    </row>
    <row r="21" spans="2:4" ht="14.45" customHeight="1" x14ac:dyDescent="0.25">
      <c r="B21" s="152" t="s">
        <v>140</v>
      </c>
      <c r="C21" s="153"/>
      <c r="D21" s="154"/>
    </row>
    <row r="22" spans="2:4" x14ac:dyDescent="0.25">
      <c r="B22" s="149" t="s">
        <v>141</v>
      </c>
      <c r="C22" s="150"/>
      <c r="D22" s="151"/>
    </row>
    <row r="23" spans="2:4" x14ac:dyDescent="0.25">
      <c r="B23" s="152" t="s">
        <v>142</v>
      </c>
      <c r="C23" s="153"/>
      <c r="D23" s="154"/>
    </row>
    <row r="24" spans="2:4" x14ac:dyDescent="0.25">
      <c r="B24" s="152" t="s">
        <v>143</v>
      </c>
      <c r="C24" s="153"/>
      <c r="D24" s="154"/>
    </row>
    <row r="25" spans="2:4" ht="15.6" customHeight="1" x14ac:dyDescent="0.25">
      <c r="B25" s="158" t="s">
        <v>144</v>
      </c>
      <c r="C25" s="159"/>
      <c r="D25" s="160"/>
    </row>
    <row r="26" spans="2:4" ht="14.45" customHeight="1" x14ac:dyDescent="0.25">
      <c r="B26" s="152" t="s">
        <v>145</v>
      </c>
      <c r="C26" s="153"/>
      <c r="D26" s="154"/>
    </row>
    <row r="27" spans="2:4" ht="14.45" customHeight="1" x14ac:dyDescent="0.25">
      <c r="B27" s="149" t="s">
        <v>146</v>
      </c>
      <c r="C27" s="150"/>
      <c r="D27" s="151"/>
    </row>
    <row r="28" spans="2:4" ht="14.45" customHeight="1" x14ac:dyDescent="0.25">
      <c r="B28" s="152" t="s">
        <v>147</v>
      </c>
      <c r="C28" s="153"/>
      <c r="D28" s="154"/>
    </row>
    <row r="29" spans="2:4" ht="14.45" customHeight="1" x14ac:dyDescent="0.25">
      <c r="B29" s="149" t="s">
        <v>148</v>
      </c>
      <c r="C29" s="150"/>
      <c r="D29" s="151"/>
    </row>
    <row r="30" spans="2:4" ht="14.45" customHeight="1" x14ac:dyDescent="0.25">
      <c r="B30" s="164" t="s">
        <v>149</v>
      </c>
      <c r="C30" s="165"/>
      <c r="D30" s="166"/>
    </row>
    <row r="31" spans="2:4" ht="15.6" customHeight="1" x14ac:dyDescent="0.25">
      <c r="B31" s="158" t="s">
        <v>150</v>
      </c>
      <c r="C31" s="159"/>
      <c r="D31" s="160"/>
    </row>
    <row r="32" spans="2:4" ht="30" customHeight="1" x14ac:dyDescent="0.25">
      <c r="B32" s="149" t="s">
        <v>151</v>
      </c>
      <c r="C32" s="150"/>
      <c r="D32" s="151"/>
    </row>
    <row r="33" spans="2:4" ht="27" customHeight="1" x14ac:dyDescent="0.25">
      <c r="B33" s="167" t="s">
        <v>152</v>
      </c>
      <c r="C33" s="168"/>
      <c r="D33" s="169"/>
    </row>
    <row r="34" spans="2:4" ht="27" customHeight="1" x14ac:dyDescent="0.25">
      <c r="B34" s="167" t="s">
        <v>153</v>
      </c>
      <c r="C34" s="168"/>
      <c r="D34" s="169"/>
    </row>
    <row r="35" spans="2:4" ht="27" customHeight="1" x14ac:dyDescent="0.25">
      <c r="B35" s="167" t="s">
        <v>154</v>
      </c>
      <c r="C35" s="168"/>
      <c r="D35" s="169"/>
    </row>
    <row r="36" spans="2:4" ht="27" customHeight="1" x14ac:dyDescent="0.25">
      <c r="B36" s="184" t="s">
        <v>155</v>
      </c>
      <c r="C36" s="185"/>
      <c r="D36" s="186"/>
    </row>
    <row r="37" spans="2:4" ht="27" customHeight="1" x14ac:dyDescent="0.25">
      <c r="B37" s="167" t="s">
        <v>156</v>
      </c>
      <c r="C37" s="168"/>
      <c r="D37" s="169"/>
    </row>
    <row r="38" spans="2:4" x14ac:dyDescent="0.25">
      <c r="B38" s="164" t="s">
        <v>157</v>
      </c>
      <c r="C38" s="165"/>
      <c r="D38" s="166"/>
    </row>
    <row r="39" spans="2:4" x14ac:dyDescent="0.25">
      <c r="B39" s="149" t="s">
        <v>158</v>
      </c>
      <c r="C39" s="150"/>
      <c r="D39" s="151"/>
    </row>
    <row r="40" spans="2:4" ht="18.75" customHeight="1" x14ac:dyDescent="0.25">
      <c r="B40" s="158" t="s">
        <v>159</v>
      </c>
      <c r="C40" s="159"/>
      <c r="D40" s="160"/>
    </row>
    <row r="41" spans="2:4" ht="27" customHeight="1" x14ac:dyDescent="0.25">
      <c r="B41" s="173" t="s">
        <v>160</v>
      </c>
      <c r="C41" s="174"/>
      <c r="D41" s="175"/>
    </row>
    <row r="42" spans="2:4" ht="27" customHeight="1" x14ac:dyDescent="0.25">
      <c r="B42" s="173" t="s">
        <v>161</v>
      </c>
      <c r="C42" s="174"/>
      <c r="D42" s="175"/>
    </row>
    <row r="43" spans="2:4" ht="24" customHeight="1" x14ac:dyDescent="0.25">
      <c r="B43" s="173" t="s">
        <v>162</v>
      </c>
      <c r="C43" s="174"/>
      <c r="D43" s="175"/>
    </row>
    <row r="44" spans="2:4" ht="15.6" customHeight="1" x14ac:dyDescent="0.25">
      <c r="B44" s="158" t="s">
        <v>163</v>
      </c>
      <c r="C44" s="159"/>
      <c r="D44" s="160"/>
    </row>
    <row r="45" spans="2:4" x14ac:dyDescent="0.25">
      <c r="B45" s="152" t="s">
        <v>164</v>
      </c>
      <c r="C45" s="153"/>
      <c r="D45" s="154"/>
    </row>
    <row r="46" spans="2:4" ht="26.45" customHeight="1" thickBot="1" x14ac:dyDescent="0.3">
      <c r="B46" s="170" t="s">
        <v>165</v>
      </c>
      <c r="C46" s="171"/>
      <c r="D46" s="172"/>
    </row>
  </sheetData>
  <mergeCells count="44">
    <mergeCell ref="B40:D40"/>
    <mergeCell ref="B44:D44"/>
    <mergeCell ref="B16:D16"/>
    <mergeCell ref="B22:D22"/>
    <mergeCell ref="B1:B3"/>
    <mergeCell ref="B7:D7"/>
    <mergeCell ref="B5:D5"/>
    <mergeCell ref="B8:D8"/>
    <mergeCell ref="B4:D4"/>
    <mergeCell ref="B13:D13"/>
    <mergeCell ref="B15:D15"/>
    <mergeCell ref="B39:D39"/>
    <mergeCell ref="B38:D38"/>
    <mergeCell ref="B37:D37"/>
    <mergeCell ref="B36:D36"/>
    <mergeCell ref="B35:D35"/>
    <mergeCell ref="B45:D45"/>
    <mergeCell ref="B46:D46"/>
    <mergeCell ref="B43:D43"/>
    <mergeCell ref="B42:D42"/>
    <mergeCell ref="B41:D41"/>
    <mergeCell ref="B34:D34"/>
    <mergeCell ref="B33:D33"/>
    <mergeCell ref="B32:D32"/>
    <mergeCell ref="B30:D30"/>
    <mergeCell ref="B29:D29"/>
    <mergeCell ref="B31:D31"/>
    <mergeCell ref="B28:D28"/>
    <mergeCell ref="B27:D27"/>
    <mergeCell ref="B26:D26"/>
    <mergeCell ref="B23:D23"/>
    <mergeCell ref="B24:D24"/>
    <mergeCell ref="B25:D25"/>
    <mergeCell ref="B14:D14"/>
    <mergeCell ref="B21:D21"/>
    <mergeCell ref="B6:D6"/>
    <mergeCell ref="B9:D9"/>
    <mergeCell ref="B10:D10"/>
    <mergeCell ref="B11:D11"/>
    <mergeCell ref="B12:D12"/>
    <mergeCell ref="B17:D17"/>
    <mergeCell ref="B18:D18"/>
    <mergeCell ref="B19:D19"/>
    <mergeCell ref="B20:D20"/>
  </mergeCell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7"/>
  <sheetViews>
    <sheetView tabSelected="1" view="pageBreakPreview" topLeftCell="R1" zoomScale="85" zoomScaleNormal="130" zoomScaleSheetLayoutView="85" workbookViewId="0">
      <pane ySplit="6" topLeftCell="A7" activePane="bottomLeft" state="frozen"/>
      <selection pane="bottomLeft" activeCell="Z7" sqref="Z7"/>
    </sheetView>
  </sheetViews>
  <sheetFormatPr baseColWidth="10" defaultColWidth="11.42578125" defaultRowHeight="16.5" x14ac:dyDescent="0.25"/>
  <cols>
    <col min="1" max="1" width="22.85546875" style="22" customWidth="1"/>
    <col min="2" max="2" width="37.5703125" style="22" customWidth="1"/>
    <col min="3" max="3" width="20.140625" style="22" customWidth="1"/>
    <col min="4" max="4" width="54.42578125" style="22" customWidth="1"/>
    <col min="5" max="5" width="47.42578125" style="23" customWidth="1"/>
    <col min="6" max="6" width="12.5703125" style="23" customWidth="1"/>
    <col min="7" max="7" width="11.42578125" style="23" customWidth="1"/>
    <col min="8" max="8" width="18.5703125" style="23" customWidth="1"/>
    <col min="9" max="9" width="24.28515625" style="23" customWidth="1"/>
    <col min="10" max="10" width="21.28515625" style="22" customWidth="1"/>
    <col min="11" max="11" width="24" style="23" customWidth="1"/>
    <col min="12" max="12" width="17" style="22" customWidth="1"/>
    <col min="13" max="13" width="19.42578125" style="22" customWidth="1"/>
    <col min="14" max="14" width="35.28515625" style="22" customWidth="1"/>
    <col min="15" max="15" width="17.42578125" style="22" customWidth="1"/>
    <col min="16" max="19" width="15.7109375" style="22" customWidth="1"/>
    <col min="20" max="20" width="18.140625" style="22" customWidth="1"/>
    <col min="21" max="21" width="13.42578125" style="22" customWidth="1"/>
    <col min="22" max="22" width="17.42578125" style="22" customWidth="1"/>
    <col min="23" max="23" width="20.7109375" style="22" customWidth="1"/>
    <col min="24" max="24" width="22.140625" style="22" customWidth="1"/>
    <col min="25" max="25" width="43.140625" style="22" customWidth="1"/>
    <col min="26" max="26" width="46.28515625" style="23" customWidth="1"/>
    <col min="27" max="27" width="23.140625" style="23" customWidth="1"/>
    <col min="28" max="16384" width="11.42578125" style="23"/>
  </cols>
  <sheetData>
    <row r="1" spans="1:26" s="13" customFormat="1" ht="30" customHeight="1" thickBot="1" x14ac:dyDescent="0.3">
      <c r="A1" s="199"/>
      <c r="B1" s="208" t="s">
        <v>107</v>
      </c>
      <c r="C1" s="209"/>
      <c r="D1" s="209"/>
      <c r="E1" s="209"/>
      <c r="F1" s="209"/>
      <c r="G1" s="209"/>
      <c r="H1" s="209"/>
      <c r="I1" s="209"/>
      <c r="J1" s="209"/>
      <c r="K1" s="209"/>
      <c r="L1" s="209"/>
      <c r="M1" s="209"/>
      <c r="N1" s="209"/>
      <c r="O1" s="209"/>
      <c r="P1" s="209"/>
      <c r="Q1" s="209"/>
      <c r="R1" s="209"/>
      <c r="S1" s="209"/>
      <c r="T1" s="209"/>
      <c r="U1" s="209"/>
      <c r="V1" s="210"/>
      <c r="W1" s="147" t="s">
        <v>108</v>
      </c>
      <c r="X1" s="221"/>
      <c r="Y1" s="221"/>
      <c r="Z1" s="148"/>
    </row>
    <row r="2" spans="1:26" s="13" customFormat="1" ht="20.25" customHeight="1" thickBot="1" x14ac:dyDescent="0.3">
      <c r="A2" s="200"/>
      <c r="B2" s="134" t="s">
        <v>109</v>
      </c>
      <c r="C2" s="135"/>
      <c r="D2" s="135"/>
      <c r="E2" s="135"/>
      <c r="F2" s="135"/>
      <c r="G2" s="135"/>
      <c r="H2" s="135"/>
      <c r="I2" s="135"/>
      <c r="J2" s="135"/>
      <c r="K2" s="135"/>
      <c r="L2" s="135"/>
      <c r="M2" s="135"/>
      <c r="N2" s="135"/>
      <c r="O2" s="135"/>
      <c r="P2" s="135"/>
      <c r="Q2" s="135"/>
      <c r="R2" s="135"/>
      <c r="S2" s="135"/>
      <c r="T2" s="135"/>
      <c r="U2" s="135"/>
      <c r="V2" s="136"/>
      <c r="W2" s="222" t="s">
        <v>110</v>
      </c>
      <c r="X2" s="223"/>
      <c r="Y2" s="223"/>
      <c r="Z2" s="224"/>
    </row>
    <row r="3" spans="1:26" s="13" customFormat="1" ht="30" customHeight="1" thickBot="1" x14ac:dyDescent="0.3">
      <c r="A3" s="201"/>
      <c r="B3" s="134" t="s">
        <v>111</v>
      </c>
      <c r="C3" s="135"/>
      <c r="D3" s="135"/>
      <c r="E3" s="135"/>
      <c r="F3" s="135"/>
      <c r="G3" s="135"/>
      <c r="H3" s="135"/>
      <c r="I3" s="135"/>
      <c r="J3" s="135"/>
      <c r="K3" s="135"/>
      <c r="L3" s="135"/>
      <c r="M3" s="135"/>
      <c r="N3" s="135"/>
      <c r="O3" s="135"/>
      <c r="P3" s="135"/>
      <c r="Q3" s="135"/>
      <c r="R3" s="135"/>
      <c r="S3" s="135"/>
      <c r="T3" s="135"/>
      <c r="U3" s="135"/>
      <c r="V3" s="136"/>
      <c r="W3" s="222" t="s">
        <v>112</v>
      </c>
      <c r="X3" s="223"/>
      <c r="Y3" s="223"/>
      <c r="Z3" s="224"/>
    </row>
    <row r="4" spans="1:26" s="14" customFormat="1" ht="30" customHeight="1" thickTop="1" thickBot="1" x14ac:dyDescent="0.3">
      <c r="A4" s="51" t="s">
        <v>166</v>
      </c>
      <c r="B4" s="216" t="s">
        <v>167</v>
      </c>
      <c r="C4" s="203"/>
      <c r="D4" s="203"/>
      <c r="E4" s="203"/>
      <c r="F4" s="203"/>
      <c r="G4" s="203"/>
      <c r="H4" s="203"/>
      <c r="I4" s="214"/>
      <c r="J4" s="202" t="s">
        <v>168</v>
      </c>
      <c r="K4" s="203"/>
      <c r="L4" s="203"/>
      <c r="M4" s="203"/>
      <c r="N4" s="211" t="s">
        <v>169</v>
      </c>
      <c r="O4" s="202" t="s">
        <v>170</v>
      </c>
      <c r="P4" s="203"/>
      <c r="Q4" s="203"/>
      <c r="R4" s="203"/>
      <c r="S4" s="203"/>
      <c r="T4" s="203"/>
      <c r="U4" s="203"/>
      <c r="V4" s="214"/>
      <c r="W4" s="218" t="s">
        <v>171</v>
      </c>
      <c r="X4" s="202" t="s">
        <v>172</v>
      </c>
      <c r="Y4" s="203"/>
      <c r="Z4" s="203"/>
    </row>
    <row r="5" spans="1:26" s="14" customFormat="1" ht="18" customHeight="1" thickTop="1" thickBot="1" x14ac:dyDescent="0.3">
      <c r="A5" s="52">
        <v>45567</v>
      </c>
      <c r="B5" s="217"/>
      <c r="C5" s="205"/>
      <c r="D5" s="205"/>
      <c r="E5" s="205"/>
      <c r="F5" s="205"/>
      <c r="G5" s="205"/>
      <c r="H5" s="205"/>
      <c r="I5" s="215"/>
      <c r="J5" s="204"/>
      <c r="K5" s="205"/>
      <c r="L5" s="205"/>
      <c r="M5" s="205"/>
      <c r="N5" s="212"/>
      <c r="O5" s="204"/>
      <c r="P5" s="205"/>
      <c r="Q5" s="205"/>
      <c r="R5" s="205"/>
      <c r="S5" s="205"/>
      <c r="T5" s="205"/>
      <c r="U5" s="205"/>
      <c r="V5" s="215"/>
      <c r="W5" s="219"/>
      <c r="X5" s="204"/>
      <c r="Y5" s="205"/>
      <c r="Z5" s="205"/>
    </row>
    <row r="6" spans="1:26" s="38" customFormat="1" ht="37.9" customHeight="1" thickBot="1" x14ac:dyDescent="0.3">
      <c r="A6" s="53" t="s">
        <v>173</v>
      </c>
      <c r="B6" s="53" t="s">
        <v>174</v>
      </c>
      <c r="C6" s="53" t="s">
        <v>0</v>
      </c>
      <c r="D6" s="54" t="s">
        <v>175</v>
      </c>
      <c r="E6" s="55" t="s">
        <v>176</v>
      </c>
      <c r="F6" s="53" t="s">
        <v>177</v>
      </c>
      <c r="G6" s="53" t="s">
        <v>178</v>
      </c>
      <c r="H6" s="53" t="s">
        <v>4</v>
      </c>
      <c r="I6" s="56" t="s">
        <v>179</v>
      </c>
      <c r="J6" s="55" t="s">
        <v>180</v>
      </c>
      <c r="K6" s="53" t="s">
        <v>181</v>
      </c>
      <c r="L6" s="53" t="s">
        <v>15</v>
      </c>
      <c r="M6" s="53" t="s">
        <v>182</v>
      </c>
      <c r="N6" s="213"/>
      <c r="O6" s="53" t="s">
        <v>17</v>
      </c>
      <c r="P6" s="53" t="s">
        <v>19</v>
      </c>
      <c r="Q6" s="53" t="s">
        <v>183</v>
      </c>
      <c r="R6" s="53" t="s">
        <v>23</v>
      </c>
      <c r="S6" s="53" t="s">
        <v>24</v>
      </c>
      <c r="T6" s="53" t="s">
        <v>184</v>
      </c>
      <c r="U6" s="206" t="s">
        <v>185</v>
      </c>
      <c r="V6" s="207"/>
      <c r="W6" s="220"/>
      <c r="X6" s="53" t="s">
        <v>186</v>
      </c>
      <c r="Y6" s="56" t="s">
        <v>187</v>
      </c>
      <c r="Z6" s="56" t="s">
        <v>188</v>
      </c>
    </row>
    <row r="7" spans="1:26" s="16" customFormat="1" ht="30" customHeight="1" x14ac:dyDescent="0.25">
      <c r="A7" s="197" t="s">
        <v>189</v>
      </c>
      <c r="B7" s="195" t="s">
        <v>214</v>
      </c>
      <c r="C7" s="84" t="s">
        <v>29</v>
      </c>
      <c r="D7" s="194" t="s">
        <v>216</v>
      </c>
      <c r="E7" s="194" t="s">
        <v>217</v>
      </c>
      <c r="F7" s="189" t="s">
        <v>1</v>
      </c>
      <c r="G7" s="189" t="s">
        <v>72</v>
      </c>
      <c r="H7" s="189" t="s">
        <v>33</v>
      </c>
      <c r="I7" s="190" t="s">
        <v>190</v>
      </c>
      <c r="J7" s="87" t="s">
        <v>5</v>
      </c>
      <c r="K7" s="88" t="s">
        <v>58</v>
      </c>
      <c r="L7" s="85" t="s">
        <v>44</v>
      </c>
      <c r="M7" s="86" t="s">
        <v>45</v>
      </c>
      <c r="N7" s="89" t="s">
        <v>191</v>
      </c>
      <c r="O7" s="47">
        <v>1</v>
      </c>
      <c r="P7" s="47">
        <v>5</v>
      </c>
      <c r="Q7" s="47">
        <v>5</v>
      </c>
      <c r="R7" s="47">
        <v>5</v>
      </c>
      <c r="S7" s="47">
        <v>5</v>
      </c>
      <c r="T7" s="47">
        <v>10</v>
      </c>
      <c r="U7" s="47">
        <f>O7*P7*Q7*R7*S7*T7</f>
        <v>6250</v>
      </c>
      <c r="V7" s="47" t="str">
        <f>IF(U7&lt;=25000,"BAJA",IF(U7&lt;=125000,"MODERADA",IF(U7&gt;125000,"ALTA","")))</f>
        <v>BAJA</v>
      </c>
      <c r="W7" s="47" t="s">
        <v>52</v>
      </c>
      <c r="X7" s="47" t="str">
        <f>IFERROR(IF(W7="","",IF(W7="Significativo","Si",IF(W7="No significativo","No",""))),"")</f>
        <v>No</v>
      </c>
      <c r="Y7" s="48"/>
      <c r="Z7" s="49"/>
    </row>
    <row r="8" spans="1:26" s="16" customFormat="1" ht="30" customHeight="1" x14ac:dyDescent="0.25">
      <c r="A8" s="197"/>
      <c r="B8" s="195"/>
      <c r="C8" s="84" t="s">
        <v>29</v>
      </c>
      <c r="D8" s="195"/>
      <c r="E8" s="195"/>
      <c r="F8" s="188"/>
      <c r="G8" s="188"/>
      <c r="H8" s="188"/>
      <c r="I8" s="190"/>
      <c r="J8" s="17" t="s">
        <v>10</v>
      </c>
      <c r="K8" s="18" t="s">
        <v>89</v>
      </c>
      <c r="L8" s="19" t="s">
        <v>44</v>
      </c>
      <c r="M8" s="21" t="s">
        <v>78</v>
      </c>
      <c r="N8" s="89" t="s">
        <v>191</v>
      </c>
      <c r="O8" s="47">
        <v>5</v>
      </c>
      <c r="P8" s="47">
        <v>5</v>
      </c>
      <c r="Q8" s="47">
        <v>5</v>
      </c>
      <c r="R8" s="47">
        <v>5</v>
      </c>
      <c r="S8" s="47">
        <v>5</v>
      </c>
      <c r="T8" s="47">
        <v>10</v>
      </c>
      <c r="U8" s="47">
        <f t="shared" ref="U8:U51" si="0">O8*P8*Q8*R8*S8*T8</f>
        <v>31250</v>
      </c>
      <c r="V8" s="47" t="str">
        <f t="shared" ref="V8:V51" si="1">IF(U8&lt;=25000,"BAJA",IF(U8&lt;=125000,"MODERADA",IF(U8&gt;125000,"ALTA","")))</f>
        <v>MODERADA</v>
      </c>
      <c r="W8" s="47" t="s">
        <v>52</v>
      </c>
      <c r="X8" s="47" t="str">
        <f t="shared" ref="X8:X51" si="2">IFERROR(IF(W8="","",IF(W8="Significativo","Si",IF(W8="No significativo","No",""))),"")</f>
        <v>No</v>
      </c>
      <c r="Y8" s="48"/>
      <c r="Z8" s="50"/>
    </row>
    <row r="9" spans="1:26" s="16" customFormat="1" ht="30" customHeight="1" x14ac:dyDescent="0.25">
      <c r="A9" s="197"/>
      <c r="B9" s="195"/>
      <c r="C9" s="84" t="s">
        <v>29</v>
      </c>
      <c r="D9" s="195"/>
      <c r="E9" s="195"/>
      <c r="F9" s="188"/>
      <c r="G9" s="188"/>
      <c r="H9" s="188"/>
      <c r="I9" s="190"/>
      <c r="J9" s="17" t="s">
        <v>10</v>
      </c>
      <c r="K9" s="18" t="s">
        <v>95</v>
      </c>
      <c r="L9" s="19" t="s">
        <v>44</v>
      </c>
      <c r="M9" s="21" t="s">
        <v>78</v>
      </c>
      <c r="N9" s="89" t="s">
        <v>191</v>
      </c>
      <c r="O9" s="47">
        <v>5</v>
      </c>
      <c r="P9" s="47">
        <v>5</v>
      </c>
      <c r="Q9" s="47">
        <v>10</v>
      </c>
      <c r="R9" s="47">
        <v>10</v>
      </c>
      <c r="S9" s="47">
        <v>10</v>
      </c>
      <c r="T9" s="47">
        <v>10</v>
      </c>
      <c r="U9" s="47">
        <f t="shared" ref="U9:U12" si="3">O9*P9*Q9*R9*S9*T9</f>
        <v>250000</v>
      </c>
      <c r="V9" s="47" t="str">
        <f t="shared" ref="V9:V12" si="4">IF(U9&lt;=25000,"BAJA",IF(U9&lt;=125000,"MODERADA",IF(U9&gt;125000,"ALTA","")))</f>
        <v>ALTA</v>
      </c>
      <c r="W9" s="47" t="s">
        <v>70</v>
      </c>
      <c r="X9" s="47" t="str">
        <f t="shared" ref="X9:X12" si="5">IFERROR(IF(W9="","",IF(W9="Significativo","Si",IF(W9="No significativo","No",""))),"")</f>
        <v>Si</v>
      </c>
      <c r="Y9" s="90" t="s">
        <v>192</v>
      </c>
      <c r="Z9" s="50"/>
    </row>
    <row r="10" spans="1:26" s="16" customFormat="1" ht="30" customHeight="1" x14ac:dyDescent="0.25">
      <c r="A10" s="197"/>
      <c r="B10" s="195"/>
      <c r="C10" s="84" t="s">
        <v>29</v>
      </c>
      <c r="D10" s="195"/>
      <c r="E10" s="195"/>
      <c r="F10" s="188"/>
      <c r="G10" s="188"/>
      <c r="H10" s="188"/>
      <c r="I10" s="190"/>
      <c r="J10" s="17" t="s">
        <v>10</v>
      </c>
      <c r="K10" s="18" t="s">
        <v>98</v>
      </c>
      <c r="L10" s="19" t="s">
        <v>62</v>
      </c>
      <c r="M10" s="21" t="s">
        <v>78</v>
      </c>
      <c r="N10" s="89" t="s">
        <v>219</v>
      </c>
      <c r="O10" s="47">
        <v>10</v>
      </c>
      <c r="P10" s="47">
        <v>5</v>
      </c>
      <c r="Q10" s="47">
        <v>5</v>
      </c>
      <c r="R10" s="47">
        <v>5</v>
      </c>
      <c r="S10" s="47">
        <v>5</v>
      </c>
      <c r="T10" s="47">
        <v>10</v>
      </c>
      <c r="U10" s="47">
        <f>O10*P10*Q10*R10*S10*T10</f>
        <v>62500</v>
      </c>
      <c r="V10" s="47" t="str">
        <f>IF(U10&lt;=25000,"BAJA",IF(U10&lt;=125000,"MODERADA",IF(U10&gt;125000,"ALTA","")))</f>
        <v>MODERADA</v>
      </c>
      <c r="W10" s="47" t="s">
        <v>52</v>
      </c>
      <c r="X10" s="47" t="str">
        <f>IFERROR(IF(W10="","",IF(W10="Significativo","Si",IF(W10="No significativo","No",""))),"")</f>
        <v>No</v>
      </c>
      <c r="Y10" s="90"/>
      <c r="Z10" s="50"/>
    </row>
    <row r="11" spans="1:26" s="16" customFormat="1" ht="30" customHeight="1" x14ac:dyDescent="0.25">
      <c r="A11" s="197"/>
      <c r="B11" s="195"/>
      <c r="C11" s="84" t="s">
        <v>29</v>
      </c>
      <c r="D11" s="195"/>
      <c r="E11" s="195"/>
      <c r="F11" s="188"/>
      <c r="G11" s="188"/>
      <c r="H11" s="188"/>
      <c r="I11" s="190"/>
      <c r="J11" s="17" t="s">
        <v>11</v>
      </c>
      <c r="K11" s="18" t="s">
        <v>40</v>
      </c>
      <c r="L11" s="19" t="s">
        <v>44</v>
      </c>
      <c r="M11" s="21" t="s">
        <v>90</v>
      </c>
      <c r="N11" s="89" t="s">
        <v>191</v>
      </c>
      <c r="O11" s="47">
        <v>1</v>
      </c>
      <c r="P11" s="47">
        <v>1</v>
      </c>
      <c r="Q11" s="47">
        <v>1</v>
      </c>
      <c r="R11" s="47">
        <v>5</v>
      </c>
      <c r="S11" s="47">
        <v>5</v>
      </c>
      <c r="T11" s="47">
        <v>10</v>
      </c>
      <c r="U11" s="47">
        <f t="shared" si="3"/>
        <v>250</v>
      </c>
      <c r="V11" s="47" t="str">
        <f t="shared" si="4"/>
        <v>BAJA</v>
      </c>
      <c r="W11" s="47" t="s">
        <v>52</v>
      </c>
      <c r="X11" s="47" t="str">
        <f t="shared" si="5"/>
        <v>No</v>
      </c>
      <c r="Y11" s="48"/>
      <c r="Z11" s="50"/>
    </row>
    <row r="12" spans="1:26" s="16" customFormat="1" ht="30" customHeight="1" x14ac:dyDescent="0.25">
      <c r="A12" s="197"/>
      <c r="B12" s="195"/>
      <c r="C12" s="84" t="s">
        <v>29</v>
      </c>
      <c r="D12" s="195"/>
      <c r="E12" s="195"/>
      <c r="F12" s="188"/>
      <c r="G12" s="188"/>
      <c r="H12" s="188"/>
      <c r="I12" s="190"/>
      <c r="J12" s="17" t="s">
        <v>12</v>
      </c>
      <c r="K12" s="18" t="s">
        <v>41</v>
      </c>
      <c r="L12" s="19" t="s">
        <v>62</v>
      </c>
      <c r="M12" s="21" t="s">
        <v>96</v>
      </c>
      <c r="N12" s="89" t="s">
        <v>193</v>
      </c>
      <c r="O12" s="47">
        <v>5</v>
      </c>
      <c r="P12" s="47">
        <v>5</v>
      </c>
      <c r="Q12" s="47">
        <v>10</v>
      </c>
      <c r="R12" s="47">
        <v>10</v>
      </c>
      <c r="S12" s="47">
        <v>10</v>
      </c>
      <c r="T12" s="47">
        <v>1</v>
      </c>
      <c r="U12" s="47">
        <f t="shared" si="3"/>
        <v>25000</v>
      </c>
      <c r="V12" s="47" t="str">
        <f t="shared" si="4"/>
        <v>BAJA</v>
      </c>
      <c r="W12" s="47" t="s">
        <v>52</v>
      </c>
      <c r="X12" s="47" t="str">
        <f t="shared" si="5"/>
        <v>No</v>
      </c>
      <c r="Y12" s="48"/>
      <c r="Z12" s="50"/>
    </row>
    <row r="13" spans="1:26" s="16" customFormat="1" ht="30" customHeight="1" x14ac:dyDescent="0.25">
      <c r="A13" s="198"/>
      <c r="B13" s="196"/>
      <c r="C13" s="84" t="s">
        <v>29</v>
      </c>
      <c r="D13" s="196"/>
      <c r="E13" s="196"/>
      <c r="F13" s="188"/>
      <c r="G13" s="188"/>
      <c r="H13" s="188"/>
      <c r="I13" s="191"/>
      <c r="J13" s="17" t="s">
        <v>14</v>
      </c>
      <c r="K13" s="18" t="s">
        <v>43</v>
      </c>
      <c r="L13" s="19" t="s">
        <v>44</v>
      </c>
      <c r="M13" s="21" t="s">
        <v>102</v>
      </c>
      <c r="N13" s="89" t="s">
        <v>191</v>
      </c>
      <c r="O13" s="47">
        <v>5</v>
      </c>
      <c r="P13" s="47">
        <v>10</v>
      </c>
      <c r="Q13" s="47">
        <v>10</v>
      </c>
      <c r="R13" s="47">
        <v>5</v>
      </c>
      <c r="S13" s="47">
        <v>10</v>
      </c>
      <c r="T13" s="47">
        <v>10</v>
      </c>
      <c r="U13" s="47">
        <f t="shared" si="0"/>
        <v>250000</v>
      </c>
      <c r="V13" s="47" t="str">
        <f t="shared" si="1"/>
        <v>ALTA</v>
      </c>
      <c r="W13" s="47" t="s">
        <v>70</v>
      </c>
      <c r="X13" s="47" t="str">
        <f t="shared" si="2"/>
        <v>Si</v>
      </c>
      <c r="Y13" s="90" t="s">
        <v>194</v>
      </c>
      <c r="Z13" s="50"/>
    </row>
    <row r="14" spans="1:26" s="16" customFormat="1" ht="30" customHeight="1" x14ac:dyDescent="0.25">
      <c r="A14" s="192" t="s">
        <v>195</v>
      </c>
      <c r="B14" s="188" t="s">
        <v>196</v>
      </c>
      <c r="C14" s="83" t="s">
        <v>197</v>
      </c>
      <c r="D14" s="187" t="s">
        <v>198</v>
      </c>
      <c r="E14" s="187" t="s">
        <v>199</v>
      </c>
      <c r="F14" s="188" t="s">
        <v>1</v>
      </c>
      <c r="G14" s="188" t="s">
        <v>72</v>
      </c>
      <c r="H14" s="188" t="s">
        <v>33</v>
      </c>
      <c r="I14" s="193" t="s">
        <v>190</v>
      </c>
      <c r="J14" s="17" t="s">
        <v>5</v>
      </c>
      <c r="K14" s="18" t="s">
        <v>58</v>
      </c>
      <c r="L14" s="19" t="s">
        <v>44</v>
      </c>
      <c r="M14" s="21" t="s">
        <v>45</v>
      </c>
      <c r="N14" s="89" t="s">
        <v>191</v>
      </c>
      <c r="O14" s="47">
        <v>1</v>
      </c>
      <c r="P14" s="47">
        <v>1</v>
      </c>
      <c r="Q14" s="47">
        <v>5</v>
      </c>
      <c r="R14" s="47">
        <v>5</v>
      </c>
      <c r="S14" s="47">
        <v>5</v>
      </c>
      <c r="T14" s="47">
        <v>10</v>
      </c>
      <c r="U14" s="47">
        <f t="shared" si="0"/>
        <v>1250</v>
      </c>
      <c r="V14" s="47" t="str">
        <f t="shared" si="1"/>
        <v>BAJA</v>
      </c>
      <c r="W14" s="47" t="s">
        <v>52</v>
      </c>
      <c r="X14" s="47" t="str">
        <f t="shared" si="2"/>
        <v>No</v>
      </c>
      <c r="Y14" s="45"/>
      <c r="Z14" s="20"/>
    </row>
    <row r="15" spans="1:26" s="16" customFormat="1" ht="30" customHeight="1" x14ac:dyDescent="0.25">
      <c r="A15" s="192"/>
      <c r="B15" s="188"/>
      <c r="C15" s="83" t="s">
        <v>197</v>
      </c>
      <c r="D15" s="187"/>
      <c r="E15" s="187"/>
      <c r="F15" s="188"/>
      <c r="G15" s="188"/>
      <c r="H15" s="188"/>
      <c r="I15" s="193"/>
      <c r="J15" s="17" t="s">
        <v>5</v>
      </c>
      <c r="K15" s="18" t="s">
        <v>88</v>
      </c>
      <c r="L15" s="19" t="s">
        <v>44</v>
      </c>
      <c r="M15" s="21" t="s">
        <v>45</v>
      </c>
      <c r="N15" s="89" t="s">
        <v>191</v>
      </c>
      <c r="O15" s="47">
        <v>5</v>
      </c>
      <c r="P15" s="47">
        <v>1</v>
      </c>
      <c r="Q15" s="47">
        <v>1</v>
      </c>
      <c r="R15" s="47">
        <v>1</v>
      </c>
      <c r="S15" s="47">
        <v>1</v>
      </c>
      <c r="T15" s="47">
        <v>10</v>
      </c>
      <c r="U15" s="47">
        <f t="shared" si="0"/>
        <v>50</v>
      </c>
      <c r="V15" s="47" t="str">
        <f t="shared" si="1"/>
        <v>BAJA</v>
      </c>
      <c r="W15" s="47" t="s">
        <v>52</v>
      </c>
      <c r="X15" s="47" t="str">
        <f t="shared" si="2"/>
        <v>No</v>
      </c>
      <c r="Y15" s="45"/>
      <c r="Z15" s="20"/>
    </row>
    <row r="16" spans="1:26" s="16" customFormat="1" ht="30" customHeight="1" x14ac:dyDescent="0.25">
      <c r="A16" s="192"/>
      <c r="B16" s="188"/>
      <c r="C16" s="83" t="s">
        <v>197</v>
      </c>
      <c r="D16" s="187"/>
      <c r="E16" s="187"/>
      <c r="F16" s="188"/>
      <c r="G16" s="188"/>
      <c r="H16" s="188"/>
      <c r="I16" s="193"/>
      <c r="J16" s="17" t="s">
        <v>6</v>
      </c>
      <c r="K16" s="18" t="s">
        <v>35</v>
      </c>
      <c r="L16" s="19" t="s">
        <v>44</v>
      </c>
      <c r="M16" s="21" t="s">
        <v>63</v>
      </c>
      <c r="N16" s="89" t="s">
        <v>191</v>
      </c>
      <c r="O16" s="47">
        <v>1</v>
      </c>
      <c r="P16" s="47">
        <v>10</v>
      </c>
      <c r="Q16" s="47">
        <v>10</v>
      </c>
      <c r="R16" s="47">
        <v>10</v>
      </c>
      <c r="S16" s="47">
        <v>10</v>
      </c>
      <c r="T16" s="47">
        <v>10</v>
      </c>
      <c r="U16" s="47">
        <f t="shared" si="0"/>
        <v>100000</v>
      </c>
      <c r="V16" s="47" t="str">
        <f t="shared" si="1"/>
        <v>MODERADA</v>
      </c>
      <c r="W16" s="47" t="s">
        <v>52</v>
      </c>
      <c r="X16" s="47" t="str">
        <f t="shared" si="2"/>
        <v>No</v>
      </c>
      <c r="Y16" s="90"/>
      <c r="Z16" s="39"/>
    </row>
    <row r="17" spans="1:26" s="16" customFormat="1" ht="30" customHeight="1" x14ac:dyDescent="0.25">
      <c r="A17" s="192"/>
      <c r="B17" s="188"/>
      <c r="C17" s="83" t="s">
        <v>197</v>
      </c>
      <c r="D17" s="187"/>
      <c r="E17" s="187"/>
      <c r="F17" s="188"/>
      <c r="G17" s="188"/>
      <c r="H17" s="188"/>
      <c r="I17" s="193"/>
      <c r="J17" s="17" t="s">
        <v>7</v>
      </c>
      <c r="K17" s="18" t="s">
        <v>36</v>
      </c>
      <c r="L17" s="19" t="s">
        <v>44</v>
      </c>
      <c r="M17" s="21" t="s">
        <v>63</v>
      </c>
      <c r="N17" s="89" t="s">
        <v>191</v>
      </c>
      <c r="O17" s="47">
        <v>5</v>
      </c>
      <c r="P17" s="47">
        <v>10</v>
      </c>
      <c r="Q17" s="47">
        <v>5</v>
      </c>
      <c r="R17" s="47">
        <v>10</v>
      </c>
      <c r="S17" s="47">
        <v>5</v>
      </c>
      <c r="T17" s="47">
        <v>10</v>
      </c>
      <c r="U17" s="47">
        <f t="shared" si="0"/>
        <v>125000</v>
      </c>
      <c r="V17" s="47" t="str">
        <f t="shared" si="1"/>
        <v>MODERADA</v>
      </c>
      <c r="W17" s="47" t="s">
        <v>52</v>
      </c>
      <c r="X17" s="47" t="str">
        <f t="shared" si="2"/>
        <v>No</v>
      </c>
      <c r="Y17" s="90"/>
      <c r="Z17" s="20"/>
    </row>
    <row r="18" spans="1:26" s="16" customFormat="1" ht="30" customHeight="1" x14ac:dyDescent="0.25">
      <c r="A18" s="192"/>
      <c r="B18" s="188"/>
      <c r="C18" s="83" t="s">
        <v>197</v>
      </c>
      <c r="D18" s="187"/>
      <c r="E18" s="187"/>
      <c r="F18" s="188"/>
      <c r="G18" s="188"/>
      <c r="H18" s="188"/>
      <c r="I18" s="193"/>
      <c r="J18" s="17" t="s">
        <v>9</v>
      </c>
      <c r="K18" s="18" t="s">
        <v>38</v>
      </c>
      <c r="L18" s="19" t="s">
        <v>44</v>
      </c>
      <c r="M18" s="21" t="s">
        <v>78</v>
      </c>
      <c r="N18" s="89" t="s">
        <v>191</v>
      </c>
      <c r="O18" s="47">
        <v>1</v>
      </c>
      <c r="P18" s="47">
        <v>1</v>
      </c>
      <c r="Q18" s="47">
        <v>1</v>
      </c>
      <c r="R18" s="47">
        <v>1</v>
      </c>
      <c r="S18" s="47">
        <v>5</v>
      </c>
      <c r="T18" s="47">
        <v>10</v>
      </c>
      <c r="U18" s="47">
        <f t="shared" si="0"/>
        <v>50</v>
      </c>
      <c r="V18" s="47" t="str">
        <f t="shared" si="1"/>
        <v>BAJA</v>
      </c>
      <c r="W18" s="47" t="s">
        <v>52</v>
      </c>
      <c r="X18" s="47" t="str">
        <f t="shared" si="2"/>
        <v>No</v>
      </c>
      <c r="Y18" s="45"/>
      <c r="Z18" s="20"/>
    </row>
    <row r="19" spans="1:26" s="16" customFormat="1" ht="30" customHeight="1" x14ac:dyDescent="0.25">
      <c r="A19" s="192"/>
      <c r="B19" s="188"/>
      <c r="C19" s="83" t="s">
        <v>197</v>
      </c>
      <c r="D19" s="187"/>
      <c r="E19" s="187"/>
      <c r="F19" s="188"/>
      <c r="G19" s="188"/>
      <c r="H19" s="188"/>
      <c r="I19" s="193"/>
      <c r="J19" s="17" t="s">
        <v>10</v>
      </c>
      <c r="K19" s="18" t="s">
        <v>39</v>
      </c>
      <c r="L19" s="19" t="s">
        <v>44</v>
      </c>
      <c r="M19" s="21" t="s">
        <v>78</v>
      </c>
      <c r="N19" s="89" t="s">
        <v>191</v>
      </c>
      <c r="O19" s="47">
        <v>1</v>
      </c>
      <c r="P19" s="47">
        <v>5</v>
      </c>
      <c r="Q19" s="47">
        <v>1</v>
      </c>
      <c r="R19" s="47">
        <v>1</v>
      </c>
      <c r="S19" s="47">
        <v>1</v>
      </c>
      <c r="T19" s="47">
        <v>10</v>
      </c>
      <c r="U19" s="47">
        <f t="shared" si="0"/>
        <v>50</v>
      </c>
      <c r="V19" s="47" t="str">
        <f t="shared" si="1"/>
        <v>BAJA</v>
      </c>
      <c r="W19" s="47" t="s">
        <v>52</v>
      </c>
      <c r="X19" s="47" t="str">
        <f t="shared" si="2"/>
        <v>No</v>
      </c>
      <c r="Y19" s="45"/>
      <c r="Z19" s="15"/>
    </row>
    <row r="20" spans="1:26" s="16" customFormat="1" ht="30" customHeight="1" x14ac:dyDescent="0.25">
      <c r="A20" s="192"/>
      <c r="B20" s="188"/>
      <c r="C20" s="83" t="s">
        <v>197</v>
      </c>
      <c r="D20" s="187"/>
      <c r="E20" s="187"/>
      <c r="F20" s="188"/>
      <c r="G20" s="188"/>
      <c r="H20" s="188"/>
      <c r="I20" s="193"/>
      <c r="J20" s="17" t="s">
        <v>10</v>
      </c>
      <c r="K20" s="18" t="s">
        <v>61</v>
      </c>
      <c r="L20" s="19" t="s">
        <v>44</v>
      </c>
      <c r="M20" s="21" t="s">
        <v>78</v>
      </c>
      <c r="N20" s="89" t="s">
        <v>191</v>
      </c>
      <c r="O20" s="47">
        <v>5</v>
      </c>
      <c r="P20" s="47">
        <v>10</v>
      </c>
      <c r="Q20" s="47">
        <v>5</v>
      </c>
      <c r="R20" s="47">
        <v>10</v>
      </c>
      <c r="S20" s="47">
        <v>10</v>
      </c>
      <c r="T20" s="47">
        <v>10</v>
      </c>
      <c r="U20" s="47">
        <f t="shared" si="0"/>
        <v>250000</v>
      </c>
      <c r="V20" s="47" t="str">
        <f t="shared" si="1"/>
        <v>ALTA</v>
      </c>
      <c r="W20" s="47" t="s">
        <v>70</v>
      </c>
      <c r="X20" s="47" t="str">
        <f t="shared" si="2"/>
        <v>Si</v>
      </c>
      <c r="Y20" s="91" t="s">
        <v>215</v>
      </c>
      <c r="Z20" s="20"/>
    </row>
    <row r="21" spans="1:26" s="16" customFormat="1" ht="30" customHeight="1" x14ac:dyDescent="0.25">
      <c r="A21" s="192"/>
      <c r="B21" s="188"/>
      <c r="C21" s="83" t="s">
        <v>197</v>
      </c>
      <c r="D21" s="187"/>
      <c r="E21" s="187"/>
      <c r="F21" s="188"/>
      <c r="G21" s="188"/>
      <c r="H21" s="188"/>
      <c r="I21" s="193"/>
      <c r="J21" s="17" t="s">
        <v>10</v>
      </c>
      <c r="K21" s="18" t="s">
        <v>89</v>
      </c>
      <c r="L21" s="19" t="s">
        <v>44</v>
      </c>
      <c r="M21" s="21" t="s">
        <v>78</v>
      </c>
      <c r="N21" s="89" t="s">
        <v>191</v>
      </c>
      <c r="O21" s="47">
        <v>5</v>
      </c>
      <c r="P21" s="47">
        <v>5</v>
      </c>
      <c r="Q21" s="47">
        <v>10</v>
      </c>
      <c r="R21" s="47">
        <v>5</v>
      </c>
      <c r="S21" s="47">
        <v>5</v>
      </c>
      <c r="T21" s="47">
        <v>10</v>
      </c>
      <c r="U21" s="47">
        <f t="shared" si="0"/>
        <v>62500</v>
      </c>
      <c r="V21" s="47" t="str">
        <f t="shared" si="1"/>
        <v>MODERADA</v>
      </c>
      <c r="W21" s="47" t="s">
        <v>52</v>
      </c>
      <c r="X21" s="47" t="str">
        <f t="shared" si="2"/>
        <v>No</v>
      </c>
      <c r="Y21" s="45"/>
      <c r="Z21" s="39"/>
    </row>
    <row r="22" spans="1:26" s="16" customFormat="1" ht="30" customHeight="1" x14ac:dyDescent="0.25">
      <c r="A22" s="192"/>
      <c r="B22" s="188"/>
      <c r="C22" s="83" t="s">
        <v>197</v>
      </c>
      <c r="D22" s="187"/>
      <c r="E22" s="187"/>
      <c r="F22" s="188"/>
      <c r="G22" s="188"/>
      <c r="H22" s="188"/>
      <c r="I22" s="193"/>
      <c r="J22" s="17" t="s">
        <v>10</v>
      </c>
      <c r="K22" s="18" t="s">
        <v>95</v>
      </c>
      <c r="L22" s="19" t="s">
        <v>44</v>
      </c>
      <c r="M22" s="21" t="s">
        <v>78</v>
      </c>
      <c r="N22" s="89" t="s">
        <v>191</v>
      </c>
      <c r="O22" s="47">
        <v>5</v>
      </c>
      <c r="P22" s="47">
        <v>5</v>
      </c>
      <c r="Q22" s="47">
        <v>10</v>
      </c>
      <c r="R22" s="47">
        <v>10</v>
      </c>
      <c r="S22" s="47">
        <v>10</v>
      </c>
      <c r="T22" s="47">
        <v>10</v>
      </c>
      <c r="U22" s="47">
        <f t="shared" si="0"/>
        <v>250000</v>
      </c>
      <c r="V22" s="47" t="str">
        <f t="shared" si="1"/>
        <v>ALTA</v>
      </c>
      <c r="W22" s="47" t="s">
        <v>70</v>
      </c>
      <c r="X22" s="47" t="str">
        <f t="shared" si="2"/>
        <v>Si</v>
      </c>
      <c r="Y22" s="90" t="s">
        <v>200</v>
      </c>
      <c r="Z22" s="15"/>
    </row>
    <row r="23" spans="1:26" s="16" customFormat="1" ht="30" customHeight="1" x14ac:dyDescent="0.25">
      <c r="A23" s="192"/>
      <c r="B23" s="188"/>
      <c r="C23" s="83" t="s">
        <v>197</v>
      </c>
      <c r="D23" s="187"/>
      <c r="E23" s="187"/>
      <c r="F23" s="188"/>
      <c r="G23" s="188"/>
      <c r="H23" s="188"/>
      <c r="I23" s="193"/>
      <c r="J23" s="17" t="s">
        <v>11</v>
      </c>
      <c r="K23" s="18" t="s">
        <v>40</v>
      </c>
      <c r="L23" s="19" t="s">
        <v>44</v>
      </c>
      <c r="M23" s="21" t="s">
        <v>90</v>
      </c>
      <c r="N23" s="89" t="s">
        <v>201</v>
      </c>
      <c r="O23" s="47">
        <v>5</v>
      </c>
      <c r="P23" s="47">
        <v>1</v>
      </c>
      <c r="Q23" s="47">
        <v>5</v>
      </c>
      <c r="R23" s="47">
        <v>5</v>
      </c>
      <c r="S23" s="47">
        <v>5</v>
      </c>
      <c r="T23" s="47">
        <v>10</v>
      </c>
      <c r="U23" s="47">
        <f t="shared" si="0"/>
        <v>6250</v>
      </c>
      <c r="V23" s="47" t="str">
        <f t="shared" si="1"/>
        <v>BAJA</v>
      </c>
      <c r="W23" s="47" t="s">
        <v>52</v>
      </c>
      <c r="X23" s="47" t="str">
        <f t="shared" si="2"/>
        <v>No</v>
      </c>
      <c r="Y23" s="46"/>
      <c r="Z23" s="10"/>
    </row>
    <row r="24" spans="1:26" s="16" customFormat="1" ht="30" customHeight="1" x14ac:dyDescent="0.25">
      <c r="A24" s="192"/>
      <c r="B24" s="188"/>
      <c r="C24" s="83" t="s">
        <v>197</v>
      </c>
      <c r="D24" s="187"/>
      <c r="E24" s="187"/>
      <c r="F24" s="188"/>
      <c r="G24" s="188"/>
      <c r="H24" s="188"/>
      <c r="I24" s="193"/>
      <c r="J24" s="17" t="s">
        <v>12</v>
      </c>
      <c r="K24" s="18" t="s">
        <v>41</v>
      </c>
      <c r="L24" s="19" t="s">
        <v>62</v>
      </c>
      <c r="M24" s="21" t="s">
        <v>96</v>
      </c>
      <c r="N24" s="89" t="s">
        <v>193</v>
      </c>
      <c r="O24" s="47">
        <v>1</v>
      </c>
      <c r="P24" s="47">
        <v>1</v>
      </c>
      <c r="Q24" s="47">
        <v>10</v>
      </c>
      <c r="R24" s="47">
        <v>1</v>
      </c>
      <c r="S24" s="47">
        <v>5</v>
      </c>
      <c r="T24" s="47">
        <v>1</v>
      </c>
      <c r="U24" s="47">
        <f t="shared" si="0"/>
        <v>50</v>
      </c>
      <c r="V24" s="47" t="str">
        <f t="shared" si="1"/>
        <v>BAJA</v>
      </c>
      <c r="W24" s="47" t="s">
        <v>52</v>
      </c>
      <c r="X24" s="47" t="str">
        <f t="shared" si="2"/>
        <v>No</v>
      </c>
      <c r="Y24" s="45"/>
      <c r="Z24" s="20"/>
    </row>
    <row r="25" spans="1:26" s="16" customFormat="1" ht="30" customHeight="1" x14ac:dyDescent="0.25">
      <c r="A25" s="192"/>
      <c r="B25" s="188"/>
      <c r="C25" s="83" t="s">
        <v>197</v>
      </c>
      <c r="D25" s="187"/>
      <c r="E25" s="187"/>
      <c r="F25" s="188"/>
      <c r="G25" s="188"/>
      <c r="H25" s="188"/>
      <c r="I25" s="193"/>
      <c r="J25" s="17" t="s">
        <v>14</v>
      </c>
      <c r="K25" s="18" t="s">
        <v>43</v>
      </c>
      <c r="L25" s="19" t="s">
        <v>44</v>
      </c>
      <c r="M25" s="21" t="s">
        <v>102</v>
      </c>
      <c r="N25" s="89" t="s">
        <v>191</v>
      </c>
      <c r="O25" s="47">
        <v>5</v>
      </c>
      <c r="P25" s="47">
        <v>5</v>
      </c>
      <c r="Q25" s="47">
        <v>10</v>
      </c>
      <c r="R25" s="47">
        <v>10</v>
      </c>
      <c r="S25" s="47">
        <v>10</v>
      </c>
      <c r="T25" s="47">
        <v>10</v>
      </c>
      <c r="U25" s="47">
        <f t="shared" si="0"/>
        <v>250000</v>
      </c>
      <c r="V25" s="47" t="str">
        <f t="shared" si="1"/>
        <v>ALTA</v>
      </c>
      <c r="W25" s="47" t="s">
        <v>70</v>
      </c>
      <c r="X25" s="47" t="str">
        <f t="shared" si="2"/>
        <v>Si</v>
      </c>
      <c r="Y25" s="90" t="s">
        <v>194</v>
      </c>
      <c r="Z25" s="40"/>
    </row>
    <row r="26" spans="1:26" s="16" customFormat="1" ht="30" customHeight="1" x14ac:dyDescent="0.25">
      <c r="A26" s="192" t="s">
        <v>202</v>
      </c>
      <c r="B26" s="188" t="s">
        <v>203</v>
      </c>
      <c r="C26" s="83" t="s">
        <v>204</v>
      </c>
      <c r="D26" s="187" t="s">
        <v>220</v>
      </c>
      <c r="E26" s="187" t="s">
        <v>221</v>
      </c>
      <c r="F26" s="188" t="s">
        <v>1</v>
      </c>
      <c r="G26" s="188" t="s">
        <v>72</v>
      </c>
      <c r="H26" s="188" t="s">
        <v>33</v>
      </c>
      <c r="I26" s="193" t="s">
        <v>190</v>
      </c>
      <c r="J26" s="17" t="s">
        <v>5</v>
      </c>
      <c r="K26" s="18" t="s">
        <v>76</v>
      </c>
      <c r="L26" s="19" t="s">
        <v>44</v>
      </c>
      <c r="M26" s="21" t="s">
        <v>45</v>
      </c>
      <c r="N26" s="89" t="s">
        <v>191</v>
      </c>
      <c r="O26" s="47">
        <v>10</v>
      </c>
      <c r="P26" s="47">
        <v>5</v>
      </c>
      <c r="Q26" s="47">
        <v>5</v>
      </c>
      <c r="R26" s="47">
        <v>10</v>
      </c>
      <c r="S26" s="47">
        <v>5</v>
      </c>
      <c r="T26" s="47">
        <v>10</v>
      </c>
      <c r="U26" s="47">
        <f t="shared" si="0"/>
        <v>125000</v>
      </c>
      <c r="V26" s="47" t="str">
        <f t="shared" si="1"/>
        <v>MODERADA</v>
      </c>
      <c r="W26" s="47" t="s">
        <v>52</v>
      </c>
      <c r="X26" s="47" t="str">
        <f t="shared" si="2"/>
        <v>No</v>
      </c>
      <c r="Z26" s="20"/>
    </row>
    <row r="27" spans="1:26" s="16" customFormat="1" ht="30" customHeight="1" x14ac:dyDescent="0.25">
      <c r="A27" s="192"/>
      <c r="B27" s="188"/>
      <c r="C27" s="83" t="s">
        <v>204</v>
      </c>
      <c r="D27" s="187"/>
      <c r="E27" s="187"/>
      <c r="F27" s="188"/>
      <c r="G27" s="188"/>
      <c r="H27" s="188"/>
      <c r="I27" s="193"/>
      <c r="J27" s="17" t="s">
        <v>5</v>
      </c>
      <c r="K27" s="18" t="s">
        <v>58</v>
      </c>
      <c r="L27" s="19" t="s">
        <v>44</v>
      </c>
      <c r="M27" s="21" t="s">
        <v>45</v>
      </c>
      <c r="N27" s="89" t="s">
        <v>191</v>
      </c>
      <c r="O27" s="47">
        <v>10</v>
      </c>
      <c r="P27" s="47">
        <v>5</v>
      </c>
      <c r="Q27" s="47">
        <v>5</v>
      </c>
      <c r="R27" s="47">
        <v>5</v>
      </c>
      <c r="S27" s="47">
        <v>10</v>
      </c>
      <c r="T27" s="47">
        <v>10</v>
      </c>
      <c r="U27" s="47">
        <f t="shared" ref="U27" si="6">O27*P27*Q27*R27*S27*T27</f>
        <v>125000</v>
      </c>
      <c r="V27" s="47" t="str">
        <f t="shared" ref="V27" si="7">IF(U27&lt;=25000,"BAJA",IF(U27&lt;=125000,"MODERADA",IF(U27&gt;125000,"ALTA","")))</f>
        <v>MODERADA</v>
      </c>
      <c r="W27" s="47" t="s">
        <v>52</v>
      </c>
      <c r="X27" s="47" t="str">
        <f t="shared" si="2"/>
        <v>No</v>
      </c>
      <c r="Y27" s="45"/>
      <c r="Z27" s="20"/>
    </row>
    <row r="28" spans="1:26" s="16" customFormat="1" ht="30" customHeight="1" x14ac:dyDescent="0.25">
      <c r="A28" s="192"/>
      <c r="B28" s="188"/>
      <c r="C28" s="83" t="s">
        <v>204</v>
      </c>
      <c r="D28" s="187"/>
      <c r="E28" s="187"/>
      <c r="F28" s="188"/>
      <c r="G28" s="188"/>
      <c r="H28" s="188"/>
      <c r="I28" s="193"/>
      <c r="J28" s="17" t="s">
        <v>5</v>
      </c>
      <c r="K28" s="18" t="s">
        <v>88</v>
      </c>
      <c r="L28" s="19" t="s">
        <v>44</v>
      </c>
      <c r="M28" s="21" t="s">
        <v>45</v>
      </c>
      <c r="N28" s="89" t="s">
        <v>191</v>
      </c>
      <c r="O28" s="47">
        <v>5</v>
      </c>
      <c r="P28" s="47">
        <v>1</v>
      </c>
      <c r="Q28" s="47">
        <v>5</v>
      </c>
      <c r="R28" s="47">
        <v>5</v>
      </c>
      <c r="S28" s="47">
        <v>5</v>
      </c>
      <c r="T28" s="47">
        <v>10</v>
      </c>
      <c r="U28" s="47">
        <f t="shared" si="0"/>
        <v>6250</v>
      </c>
      <c r="V28" s="47" t="str">
        <f t="shared" si="1"/>
        <v>BAJA</v>
      </c>
      <c r="W28" s="47" t="s">
        <v>52</v>
      </c>
      <c r="X28" s="47" t="str">
        <f t="shared" si="2"/>
        <v>No</v>
      </c>
      <c r="Y28" s="45"/>
      <c r="Z28" s="20"/>
    </row>
    <row r="29" spans="1:26" s="16" customFormat="1" ht="30" customHeight="1" x14ac:dyDescent="0.25">
      <c r="A29" s="192"/>
      <c r="B29" s="188"/>
      <c r="C29" s="83" t="s">
        <v>204</v>
      </c>
      <c r="D29" s="187"/>
      <c r="E29" s="187"/>
      <c r="F29" s="188"/>
      <c r="G29" s="188"/>
      <c r="H29" s="188"/>
      <c r="I29" s="193"/>
      <c r="J29" s="17" t="s">
        <v>5</v>
      </c>
      <c r="K29" s="18" t="s">
        <v>94</v>
      </c>
      <c r="L29" s="19" t="s">
        <v>44</v>
      </c>
      <c r="M29" s="21" t="s">
        <v>45</v>
      </c>
      <c r="N29" s="89" t="s">
        <v>191</v>
      </c>
      <c r="O29" s="47">
        <v>5</v>
      </c>
      <c r="P29" s="47">
        <v>1</v>
      </c>
      <c r="Q29" s="47">
        <v>5</v>
      </c>
      <c r="R29" s="47">
        <v>5</v>
      </c>
      <c r="S29" s="47">
        <v>5</v>
      </c>
      <c r="T29" s="47">
        <v>10</v>
      </c>
      <c r="U29" s="47">
        <f t="shared" ref="U29" si="8">O29*P29*Q29*R29*S29*T29</f>
        <v>6250</v>
      </c>
      <c r="V29" s="47" t="str">
        <f t="shared" ref="V29" si="9">IF(U29&lt;=25000,"BAJA",IF(U29&lt;=125000,"MODERADA",IF(U29&gt;125000,"ALTA","")))</f>
        <v>BAJA</v>
      </c>
      <c r="W29" s="47" t="s">
        <v>52</v>
      </c>
      <c r="X29" s="47" t="str">
        <f t="shared" ref="X29" si="10">IFERROR(IF(W29="","",IF(W29="Significativo","Si",IF(W29="No significativo","No",""))),"")</f>
        <v>No</v>
      </c>
      <c r="Y29" s="45"/>
      <c r="Z29" s="20"/>
    </row>
    <row r="30" spans="1:26" s="16" customFormat="1" ht="30" customHeight="1" x14ac:dyDescent="0.25">
      <c r="A30" s="192"/>
      <c r="B30" s="188"/>
      <c r="C30" s="83" t="s">
        <v>204</v>
      </c>
      <c r="D30" s="187"/>
      <c r="E30" s="187"/>
      <c r="F30" s="188"/>
      <c r="G30" s="188"/>
      <c r="H30" s="188"/>
      <c r="I30" s="193"/>
      <c r="J30" s="17" t="s">
        <v>6</v>
      </c>
      <c r="K30" s="18" t="s">
        <v>59</v>
      </c>
      <c r="L30" s="19" t="s">
        <v>44</v>
      </c>
      <c r="M30" s="21" t="s">
        <v>63</v>
      </c>
      <c r="N30" s="89" t="s">
        <v>191</v>
      </c>
      <c r="O30" s="47">
        <v>1</v>
      </c>
      <c r="P30" s="47">
        <v>10</v>
      </c>
      <c r="Q30" s="47">
        <v>10</v>
      </c>
      <c r="R30" s="47">
        <v>5</v>
      </c>
      <c r="S30" s="47">
        <v>5</v>
      </c>
      <c r="T30" s="47">
        <v>10</v>
      </c>
      <c r="U30" s="47">
        <f t="shared" si="0"/>
        <v>25000</v>
      </c>
      <c r="V30" s="47" t="str">
        <f t="shared" si="1"/>
        <v>BAJA</v>
      </c>
      <c r="W30" s="47" t="s">
        <v>52</v>
      </c>
      <c r="X30" s="47" t="str">
        <f t="shared" si="2"/>
        <v>No</v>
      </c>
      <c r="Y30" s="90"/>
      <c r="Z30" s="20"/>
    </row>
    <row r="31" spans="1:26" s="16" customFormat="1" ht="30" customHeight="1" x14ac:dyDescent="0.25">
      <c r="A31" s="192"/>
      <c r="B31" s="188"/>
      <c r="C31" s="83" t="s">
        <v>204</v>
      </c>
      <c r="D31" s="187"/>
      <c r="E31" s="187"/>
      <c r="F31" s="188"/>
      <c r="G31" s="188"/>
      <c r="H31" s="188"/>
      <c r="I31" s="193"/>
      <c r="J31" s="17" t="s">
        <v>7</v>
      </c>
      <c r="K31" s="18" t="s">
        <v>36</v>
      </c>
      <c r="L31" s="19" t="s">
        <v>44</v>
      </c>
      <c r="M31" s="21" t="s">
        <v>63</v>
      </c>
      <c r="N31" s="89" t="s">
        <v>191</v>
      </c>
      <c r="O31" s="47">
        <v>5</v>
      </c>
      <c r="P31" s="47">
        <v>5</v>
      </c>
      <c r="Q31" s="47">
        <v>10</v>
      </c>
      <c r="R31" s="47">
        <v>5</v>
      </c>
      <c r="S31" s="47">
        <v>10</v>
      </c>
      <c r="T31" s="47">
        <v>10</v>
      </c>
      <c r="U31" s="47">
        <f t="shared" si="0"/>
        <v>125000</v>
      </c>
      <c r="V31" s="47" t="str">
        <f t="shared" si="1"/>
        <v>MODERADA</v>
      </c>
      <c r="W31" s="47" t="s">
        <v>52</v>
      </c>
      <c r="X31" s="47" t="str">
        <f t="shared" si="2"/>
        <v>No</v>
      </c>
      <c r="Y31" s="90"/>
      <c r="Z31" s="20"/>
    </row>
    <row r="32" spans="1:26" s="16" customFormat="1" ht="30" customHeight="1" x14ac:dyDescent="0.25">
      <c r="A32" s="192"/>
      <c r="B32" s="188"/>
      <c r="C32" s="83" t="s">
        <v>204</v>
      </c>
      <c r="D32" s="187"/>
      <c r="E32" s="187"/>
      <c r="F32" s="188"/>
      <c r="G32" s="188"/>
      <c r="H32" s="188"/>
      <c r="I32" s="193"/>
      <c r="J32" s="17" t="s">
        <v>8</v>
      </c>
      <c r="K32" s="18" t="s">
        <v>37</v>
      </c>
      <c r="L32" s="19" t="s">
        <v>44</v>
      </c>
      <c r="M32" s="21" t="s">
        <v>78</v>
      </c>
      <c r="N32" s="89" t="s">
        <v>191</v>
      </c>
      <c r="O32" s="47">
        <v>10</v>
      </c>
      <c r="P32" s="47">
        <v>5</v>
      </c>
      <c r="Q32" s="47">
        <v>5</v>
      </c>
      <c r="R32" s="47">
        <v>5</v>
      </c>
      <c r="S32" s="47">
        <v>5</v>
      </c>
      <c r="T32" s="47">
        <v>10</v>
      </c>
      <c r="U32" s="47">
        <f t="shared" si="0"/>
        <v>62500</v>
      </c>
      <c r="V32" s="47" t="str">
        <f t="shared" si="1"/>
        <v>MODERADA</v>
      </c>
      <c r="W32" s="47" t="s">
        <v>52</v>
      </c>
      <c r="X32" s="47" t="str">
        <f t="shared" si="2"/>
        <v>No</v>
      </c>
      <c r="Y32" s="45"/>
      <c r="Z32" s="20"/>
    </row>
    <row r="33" spans="1:26" s="16" customFormat="1" ht="30" customHeight="1" x14ac:dyDescent="0.25">
      <c r="A33" s="192"/>
      <c r="B33" s="188"/>
      <c r="C33" s="83" t="s">
        <v>204</v>
      </c>
      <c r="D33" s="187"/>
      <c r="E33" s="187"/>
      <c r="F33" s="188"/>
      <c r="G33" s="188"/>
      <c r="H33" s="188"/>
      <c r="I33" s="193"/>
      <c r="J33" s="17" t="s">
        <v>9</v>
      </c>
      <c r="K33" s="18" t="s">
        <v>38</v>
      </c>
      <c r="L33" s="19" t="s">
        <v>44</v>
      </c>
      <c r="M33" s="21" t="s">
        <v>78</v>
      </c>
      <c r="N33" s="89" t="s">
        <v>191</v>
      </c>
      <c r="O33" s="47">
        <v>10</v>
      </c>
      <c r="P33" s="47">
        <v>5</v>
      </c>
      <c r="Q33" s="47">
        <v>10</v>
      </c>
      <c r="R33" s="47">
        <v>5</v>
      </c>
      <c r="S33" s="47">
        <v>5</v>
      </c>
      <c r="T33" s="47">
        <v>10</v>
      </c>
      <c r="U33" s="47">
        <f t="shared" si="0"/>
        <v>125000</v>
      </c>
      <c r="V33" s="47" t="str">
        <f t="shared" si="1"/>
        <v>MODERADA</v>
      </c>
      <c r="W33" s="47" t="s">
        <v>52</v>
      </c>
      <c r="X33" s="47" t="str">
        <f t="shared" si="2"/>
        <v>No</v>
      </c>
      <c r="Y33" s="45"/>
      <c r="Z33" s="20"/>
    </row>
    <row r="34" spans="1:26" s="16" customFormat="1" ht="30" customHeight="1" x14ac:dyDescent="0.25">
      <c r="A34" s="192"/>
      <c r="B34" s="188"/>
      <c r="C34" s="83" t="s">
        <v>204</v>
      </c>
      <c r="D34" s="187"/>
      <c r="E34" s="187"/>
      <c r="F34" s="188"/>
      <c r="G34" s="188"/>
      <c r="H34" s="188"/>
      <c r="I34" s="193"/>
      <c r="J34" s="17" t="s">
        <v>10</v>
      </c>
      <c r="K34" s="18" t="s">
        <v>61</v>
      </c>
      <c r="L34" s="19" t="s">
        <v>44</v>
      </c>
      <c r="M34" s="21" t="s">
        <v>78</v>
      </c>
      <c r="N34" s="89" t="s">
        <v>191</v>
      </c>
      <c r="O34" s="47">
        <v>10</v>
      </c>
      <c r="P34" s="47">
        <v>10</v>
      </c>
      <c r="Q34" s="47">
        <v>10</v>
      </c>
      <c r="R34" s="47">
        <v>10</v>
      </c>
      <c r="S34" s="47">
        <v>10</v>
      </c>
      <c r="T34" s="47">
        <v>10</v>
      </c>
      <c r="U34" s="47">
        <f t="shared" si="0"/>
        <v>1000000</v>
      </c>
      <c r="V34" s="47" t="str">
        <f t="shared" si="1"/>
        <v>ALTA</v>
      </c>
      <c r="W34" s="47" t="s">
        <v>70</v>
      </c>
      <c r="X34" s="47" t="str">
        <f t="shared" si="2"/>
        <v>Si</v>
      </c>
      <c r="Y34" s="91" t="s">
        <v>215</v>
      </c>
      <c r="Z34" s="15"/>
    </row>
    <row r="35" spans="1:26" s="16" customFormat="1" ht="30" customHeight="1" x14ac:dyDescent="0.25">
      <c r="A35" s="192"/>
      <c r="B35" s="188"/>
      <c r="C35" s="83" t="s">
        <v>204</v>
      </c>
      <c r="D35" s="187"/>
      <c r="E35" s="187"/>
      <c r="F35" s="188"/>
      <c r="G35" s="188"/>
      <c r="H35" s="188"/>
      <c r="I35" s="193"/>
      <c r="J35" s="17" t="s">
        <v>10</v>
      </c>
      <c r="K35" s="18" t="s">
        <v>89</v>
      </c>
      <c r="L35" s="19" t="s">
        <v>44</v>
      </c>
      <c r="M35" s="21" t="s">
        <v>78</v>
      </c>
      <c r="N35" s="89" t="s">
        <v>191</v>
      </c>
      <c r="O35" s="47">
        <v>10</v>
      </c>
      <c r="P35" s="47">
        <v>5</v>
      </c>
      <c r="Q35" s="47">
        <v>10</v>
      </c>
      <c r="R35" s="47">
        <v>5</v>
      </c>
      <c r="S35" s="47">
        <v>5</v>
      </c>
      <c r="T35" s="47">
        <v>10</v>
      </c>
      <c r="U35" s="47">
        <f t="shared" si="0"/>
        <v>125000</v>
      </c>
      <c r="V35" s="47" t="str">
        <f t="shared" si="1"/>
        <v>MODERADA</v>
      </c>
      <c r="W35" s="47" t="s">
        <v>52</v>
      </c>
      <c r="X35" s="47" t="str">
        <f t="shared" si="2"/>
        <v>No</v>
      </c>
      <c r="Y35" s="45"/>
      <c r="Z35" s="15"/>
    </row>
    <row r="36" spans="1:26" s="16" customFormat="1" ht="30" customHeight="1" x14ac:dyDescent="0.25">
      <c r="A36" s="192"/>
      <c r="B36" s="188"/>
      <c r="C36" s="83" t="s">
        <v>204</v>
      </c>
      <c r="D36" s="187"/>
      <c r="E36" s="187"/>
      <c r="F36" s="188"/>
      <c r="G36" s="188"/>
      <c r="H36" s="188"/>
      <c r="I36" s="193"/>
      <c r="J36" s="17" t="s">
        <v>10</v>
      </c>
      <c r="K36" s="18" t="s">
        <v>95</v>
      </c>
      <c r="L36" s="19" t="s">
        <v>44</v>
      </c>
      <c r="M36" s="21" t="s">
        <v>78</v>
      </c>
      <c r="N36" s="89" t="s">
        <v>191</v>
      </c>
      <c r="O36" s="47">
        <v>10</v>
      </c>
      <c r="P36" s="47">
        <v>5</v>
      </c>
      <c r="Q36" s="47">
        <v>10</v>
      </c>
      <c r="R36" s="47">
        <v>10</v>
      </c>
      <c r="S36" s="47">
        <v>10</v>
      </c>
      <c r="T36" s="47">
        <v>10</v>
      </c>
      <c r="U36" s="47">
        <f t="shared" si="0"/>
        <v>500000</v>
      </c>
      <c r="V36" s="47" t="str">
        <f t="shared" si="1"/>
        <v>ALTA</v>
      </c>
      <c r="W36" s="47" t="s">
        <v>70</v>
      </c>
      <c r="X36" s="47" t="str">
        <f t="shared" si="2"/>
        <v>Si</v>
      </c>
      <c r="Y36" s="90" t="s">
        <v>205</v>
      </c>
      <c r="Z36" s="20"/>
    </row>
    <row r="37" spans="1:26" s="16" customFormat="1" ht="30" customHeight="1" x14ac:dyDescent="0.25">
      <c r="A37" s="192"/>
      <c r="B37" s="188"/>
      <c r="C37" s="83" t="s">
        <v>204</v>
      </c>
      <c r="D37" s="187"/>
      <c r="E37" s="187"/>
      <c r="F37" s="188"/>
      <c r="G37" s="188"/>
      <c r="H37" s="188"/>
      <c r="I37" s="193"/>
      <c r="J37" s="17" t="s">
        <v>11</v>
      </c>
      <c r="K37" s="18" t="s">
        <v>40</v>
      </c>
      <c r="L37" s="19" t="s">
        <v>44</v>
      </c>
      <c r="M37" s="21" t="s">
        <v>90</v>
      </c>
      <c r="N37" s="89" t="s">
        <v>201</v>
      </c>
      <c r="O37" s="47">
        <v>10</v>
      </c>
      <c r="P37" s="47">
        <v>1</v>
      </c>
      <c r="Q37" s="47">
        <v>5</v>
      </c>
      <c r="R37" s="47">
        <v>5</v>
      </c>
      <c r="S37" s="47">
        <v>5</v>
      </c>
      <c r="T37" s="47">
        <v>10</v>
      </c>
      <c r="U37" s="47">
        <f t="shared" si="0"/>
        <v>12500</v>
      </c>
      <c r="V37" s="47" t="str">
        <f t="shared" si="1"/>
        <v>BAJA</v>
      </c>
      <c r="W37" s="47" t="s">
        <v>52</v>
      </c>
      <c r="X37" s="47" t="str">
        <f t="shared" si="2"/>
        <v>No</v>
      </c>
      <c r="Y37" s="45"/>
      <c r="Z37" s="20"/>
    </row>
    <row r="38" spans="1:26" s="16" customFormat="1" ht="30" customHeight="1" x14ac:dyDescent="0.25">
      <c r="A38" s="192"/>
      <c r="B38" s="188"/>
      <c r="C38" s="83" t="s">
        <v>204</v>
      </c>
      <c r="D38" s="187"/>
      <c r="E38" s="187"/>
      <c r="F38" s="188"/>
      <c r="G38" s="188"/>
      <c r="H38" s="188"/>
      <c r="I38" s="193"/>
      <c r="J38" s="17" t="s">
        <v>10</v>
      </c>
      <c r="K38" s="18" t="s">
        <v>98</v>
      </c>
      <c r="L38" s="19" t="s">
        <v>62</v>
      </c>
      <c r="M38" s="21" t="s">
        <v>78</v>
      </c>
      <c r="N38" s="89" t="s">
        <v>219</v>
      </c>
      <c r="O38" s="47">
        <v>10</v>
      </c>
      <c r="P38" s="47">
        <v>5</v>
      </c>
      <c r="Q38" s="47">
        <v>5</v>
      </c>
      <c r="R38" s="47">
        <v>5</v>
      </c>
      <c r="S38" s="47">
        <v>5</v>
      </c>
      <c r="T38" s="47">
        <v>10</v>
      </c>
      <c r="U38" s="47">
        <f>O38*P38*Q38*R38*S38*T38</f>
        <v>62500</v>
      </c>
      <c r="V38" s="47" t="str">
        <f>IF(U38&lt;=25000,"BAJA",IF(U38&lt;=125000,"MODERADA",IF(U38&gt;125000,"ALTA","")))</f>
        <v>MODERADA</v>
      </c>
      <c r="W38" s="47" t="s">
        <v>52</v>
      </c>
      <c r="X38" s="47" t="str">
        <f>IFERROR(IF(W38="","",IF(W38="Significativo","Si",IF(W38="No significativo","No",""))),"")</f>
        <v>No</v>
      </c>
      <c r="Y38" s="90"/>
      <c r="Z38" s="50"/>
    </row>
    <row r="39" spans="1:26" s="16" customFormat="1" ht="30" customHeight="1" x14ac:dyDescent="0.25">
      <c r="A39" s="192"/>
      <c r="B39" s="188"/>
      <c r="C39" s="83" t="s">
        <v>204</v>
      </c>
      <c r="D39" s="187"/>
      <c r="E39" s="187"/>
      <c r="F39" s="188"/>
      <c r="G39" s="188"/>
      <c r="H39" s="188"/>
      <c r="I39" s="193"/>
      <c r="J39" s="17" t="s">
        <v>12</v>
      </c>
      <c r="K39" s="18" t="s">
        <v>41</v>
      </c>
      <c r="L39" s="19" t="s">
        <v>62</v>
      </c>
      <c r="M39" s="21" t="s">
        <v>96</v>
      </c>
      <c r="N39" s="89" t="s">
        <v>193</v>
      </c>
      <c r="O39" s="47">
        <v>5</v>
      </c>
      <c r="P39" s="47">
        <v>1</v>
      </c>
      <c r="Q39" s="47">
        <v>10</v>
      </c>
      <c r="R39" s="47">
        <v>1</v>
      </c>
      <c r="S39" s="47">
        <v>5</v>
      </c>
      <c r="T39" s="47">
        <v>1</v>
      </c>
      <c r="U39" s="47">
        <f t="shared" si="0"/>
        <v>250</v>
      </c>
      <c r="V39" s="47" t="str">
        <f t="shared" si="1"/>
        <v>BAJA</v>
      </c>
      <c r="W39" s="47" t="s">
        <v>52</v>
      </c>
      <c r="X39" s="47" t="str">
        <f t="shared" si="2"/>
        <v>No</v>
      </c>
      <c r="Y39" s="45"/>
      <c r="Z39" s="20"/>
    </row>
    <row r="40" spans="1:26" s="16" customFormat="1" ht="30" customHeight="1" x14ac:dyDescent="0.25">
      <c r="A40" s="192"/>
      <c r="B40" s="188"/>
      <c r="C40" s="83" t="s">
        <v>204</v>
      </c>
      <c r="D40" s="187"/>
      <c r="E40" s="187"/>
      <c r="F40" s="188"/>
      <c r="G40" s="188"/>
      <c r="H40" s="188"/>
      <c r="I40" s="193"/>
      <c r="J40" s="17" t="s">
        <v>13</v>
      </c>
      <c r="K40" s="18" t="s">
        <v>42</v>
      </c>
      <c r="L40" s="19" t="s">
        <v>44</v>
      </c>
      <c r="M40" s="21" t="s">
        <v>99</v>
      </c>
      <c r="N40" s="89" t="s">
        <v>201</v>
      </c>
      <c r="O40" s="47">
        <v>1</v>
      </c>
      <c r="P40" s="47">
        <v>5</v>
      </c>
      <c r="Q40" s="47">
        <v>10</v>
      </c>
      <c r="R40" s="47">
        <v>1</v>
      </c>
      <c r="S40" s="47">
        <v>1</v>
      </c>
      <c r="T40" s="47">
        <v>10</v>
      </c>
      <c r="U40" s="47">
        <f t="shared" ref="U40:U41" si="11">O40*P40*Q40*R40*S40*T40</f>
        <v>500</v>
      </c>
      <c r="V40" s="47" t="str">
        <f t="shared" ref="V40:V41" si="12">IF(U40&lt;=25000,"BAJA",IF(U40&lt;=125000,"MODERADA",IF(U40&gt;125000,"ALTA","")))</f>
        <v>BAJA</v>
      </c>
      <c r="W40" s="47" t="s">
        <v>52</v>
      </c>
      <c r="X40" s="47" t="str">
        <f t="shared" ref="X40:X41" si="13">IFERROR(IF(W40="","",IF(W40="Significativo","Si",IF(W40="No significativo","No",""))),"")</f>
        <v>No</v>
      </c>
      <c r="Y40" s="45"/>
      <c r="Z40" s="20"/>
    </row>
    <row r="41" spans="1:26" s="16" customFormat="1" ht="30" customHeight="1" x14ac:dyDescent="0.25">
      <c r="A41" s="192"/>
      <c r="B41" s="188"/>
      <c r="C41" s="83"/>
      <c r="D41" s="187"/>
      <c r="E41" s="187"/>
      <c r="F41" s="188"/>
      <c r="G41" s="188"/>
      <c r="H41" s="188"/>
      <c r="I41" s="193"/>
      <c r="J41" s="17" t="s">
        <v>11</v>
      </c>
      <c r="K41" s="18" t="s">
        <v>40</v>
      </c>
      <c r="L41" s="19" t="s">
        <v>44</v>
      </c>
      <c r="M41" s="21" t="s">
        <v>90</v>
      </c>
      <c r="N41" s="89" t="s">
        <v>191</v>
      </c>
      <c r="O41" s="47">
        <v>1</v>
      </c>
      <c r="P41" s="47">
        <v>1</v>
      </c>
      <c r="Q41" s="47">
        <v>1</v>
      </c>
      <c r="R41" s="47">
        <v>5</v>
      </c>
      <c r="S41" s="47">
        <v>5</v>
      </c>
      <c r="T41" s="47">
        <v>10</v>
      </c>
      <c r="U41" s="47">
        <f t="shared" si="11"/>
        <v>250</v>
      </c>
      <c r="V41" s="47" t="str">
        <f t="shared" si="12"/>
        <v>BAJA</v>
      </c>
      <c r="W41" s="47" t="s">
        <v>52</v>
      </c>
      <c r="X41" s="47" t="str">
        <f t="shared" si="13"/>
        <v>No</v>
      </c>
      <c r="Y41" s="45"/>
      <c r="Z41" s="20"/>
    </row>
    <row r="42" spans="1:26" s="16" customFormat="1" ht="30" customHeight="1" x14ac:dyDescent="0.25">
      <c r="A42" s="192"/>
      <c r="B42" s="188"/>
      <c r="C42" s="83" t="s">
        <v>204</v>
      </c>
      <c r="D42" s="187"/>
      <c r="E42" s="187"/>
      <c r="F42" s="188"/>
      <c r="G42" s="188"/>
      <c r="H42" s="188"/>
      <c r="I42" s="193"/>
      <c r="J42" s="17" t="s">
        <v>14</v>
      </c>
      <c r="K42" s="18" t="s">
        <v>43</v>
      </c>
      <c r="L42" s="19" t="s">
        <v>44</v>
      </c>
      <c r="M42" s="21" t="s">
        <v>102</v>
      </c>
      <c r="N42" s="89" t="s">
        <v>191</v>
      </c>
      <c r="O42" s="47">
        <v>10</v>
      </c>
      <c r="P42" s="47">
        <v>5</v>
      </c>
      <c r="Q42" s="47">
        <v>10</v>
      </c>
      <c r="R42" s="47">
        <v>5</v>
      </c>
      <c r="S42" s="47">
        <v>10</v>
      </c>
      <c r="T42" s="47">
        <v>10</v>
      </c>
      <c r="U42" s="47">
        <f t="shared" si="0"/>
        <v>250000</v>
      </c>
      <c r="V42" s="47" t="str">
        <f t="shared" si="1"/>
        <v>ALTA</v>
      </c>
      <c r="W42" s="47" t="s">
        <v>70</v>
      </c>
      <c r="X42" s="47" t="str">
        <f t="shared" si="2"/>
        <v>Si</v>
      </c>
      <c r="Y42" s="90" t="s">
        <v>194</v>
      </c>
      <c r="Z42" s="20"/>
    </row>
    <row r="43" spans="1:26" s="16" customFormat="1" ht="30" customHeight="1" x14ac:dyDescent="0.25">
      <c r="A43" s="192" t="s">
        <v>206</v>
      </c>
      <c r="B43" s="188" t="s">
        <v>207</v>
      </c>
      <c r="C43" s="83" t="s">
        <v>91</v>
      </c>
      <c r="D43" s="187" t="s">
        <v>222</v>
      </c>
      <c r="E43" s="187" t="s">
        <v>208</v>
      </c>
      <c r="F43" s="189" t="s">
        <v>1</v>
      </c>
      <c r="G43" s="188" t="s">
        <v>72</v>
      </c>
      <c r="H43" s="188" t="s">
        <v>33</v>
      </c>
      <c r="I43" s="193" t="s">
        <v>190</v>
      </c>
      <c r="J43" s="17" t="s">
        <v>5</v>
      </c>
      <c r="K43" s="18" t="s">
        <v>34</v>
      </c>
      <c r="L43" s="19" t="s">
        <v>44</v>
      </c>
      <c r="M43" s="21" t="s">
        <v>45</v>
      </c>
      <c r="N43" s="89" t="s">
        <v>191</v>
      </c>
      <c r="O43" s="47">
        <v>10</v>
      </c>
      <c r="P43" s="47">
        <v>10</v>
      </c>
      <c r="Q43" s="47">
        <v>5</v>
      </c>
      <c r="R43" s="47">
        <v>5</v>
      </c>
      <c r="S43" s="47">
        <v>5</v>
      </c>
      <c r="T43" s="47">
        <v>10</v>
      </c>
      <c r="U43" s="47">
        <f t="shared" si="0"/>
        <v>125000</v>
      </c>
      <c r="V43" s="47" t="str">
        <f t="shared" si="1"/>
        <v>MODERADA</v>
      </c>
      <c r="W43" s="47" t="s">
        <v>52</v>
      </c>
      <c r="X43" s="47" t="str">
        <f t="shared" si="2"/>
        <v>No</v>
      </c>
      <c r="Y43" s="45"/>
      <c r="Z43" s="39"/>
    </row>
    <row r="44" spans="1:26" s="16" customFormat="1" ht="30" customHeight="1" x14ac:dyDescent="0.25">
      <c r="A44" s="192"/>
      <c r="B44" s="188"/>
      <c r="C44" s="83" t="s">
        <v>91</v>
      </c>
      <c r="D44" s="187"/>
      <c r="E44" s="187"/>
      <c r="F44" s="188"/>
      <c r="G44" s="188"/>
      <c r="H44" s="188"/>
      <c r="I44" s="193"/>
      <c r="J44" s="17" t="s">
        <v>5</v>
      </c>
      <c r="K44" s="18" t="s">
        <v>58</v>
      </c>
      <c r="L44" s="19" t="s">
        <v>44</v>
      </c>
      <c r="M44" s="21" t="s">
        <v>45</v>
      </c>
      <c r="N44" s="89" t="s">
        <v>191</v>
      </c>
      <c r="O44" s="47">
        <v>10</v>
      </c>
      <c r="P44" s="47">
        <v>10</v>
      </c>
      <c r="Q44" s="47">
        <v>5</v>
      </c>
      <c r="R44" s="47">
        <v>5</v>
      </c>
      <c r="S44" s="47">
        <v>5</v>
      </c>
      <c r="T44" s="47">
        <v>10</v>
      </c>
      <c r="U44" s="47">
        <f t="shared" si="0"/>
        <v>125000</v>
      </c>
      <c r="V44" s="47" t="str">
        <f t="shared" si="1"/>
        <v>MODERADA</v>
      </c>
      <c r="W44" s="47" t="s">
        <v>52</v>
      </c>
      <c r="X44" s="47" t="str">
        <f t="shared" si="2"/>
        <v>No</v>
      </c>
      <c r="Y44" s="45"/>
      <c r="Z44" s="20"/>
    </row>
    <row r="45" spans="1:26" s="16" customFormat="1" ht="30" customHeight="1" x14ac:dyDescent="0.25">
      <c r="A45" s="192"/>
      <c r="B45" s="188"/>
      <c r="C45" s="83" t="s">
        <v>91</v>
      </c>
      <c r="D45" s="187"/>
      <c r="E45" s="187"/>
      <c r="F45" s="188"/>
      <c r="G45" s="188"/>
      <c r="H45" s="188"/>
      <c r="I45" s="193"/>
      <c r="J45" s="17" t="s">
        <v>7</v>
      </c>
      <c r="K45" s="18" t="s">
        <v>36</v>
      </c>
      <c r="L45" s="19" t="s">
        <v>44</v>
      </c>
      <c r="M45" s="21" t="s">
        <v>63</v>
      </c>
      <c r="N45" s="89" t="s">
        <v>191</v>
      </c>
      <c r="O45" s="47">
        <v>5</v>
      </c>
      <c r="P45" s="47">
        <v>10</v>
      </c>
      <c r="Q45" s="47">
        <v>5</v>
      </c>
      <c r="R45" s="47">
        <v>10</v>
      </c>
      <c r="S45" s="47">
        <v>5</v>
      </c>
      <c r="T45" s="47">
        <v>10</v>
      </c>
      <c r="U45" s="47">
        <f t="shared" si="0"/>
        <v>125000</v>
      </c>
      <c r="V45" s="47" t="str">
        <f t="shared" si="1"/>
        <v>MODERADA</v>
      </c>
      <c r="W45" s="47" t="s">
        <v>52</v>
      </c>
      <c r="X45" s="47" t="str">
        <f t="shared" si="2"/>
        <v>No</v>
      </c>
      <c r="Y45" s="90"/>
      <c r="Z45" s="20"/>
    </row>
    <row r="46" spans="1:26" s="16" customFormat="1" ht="30" customHeight="1" x14ac:dyDescent="0.25">
      <c r="A46" s="192"/>
      <c r="B46" s="188"/>
      <c r="C46" s="83" t="s">
        <v>91</v>
      </c>
      <c r="D46" s="187"/>
      <c r="E46" s="187"/>
      <c r="F46" s="188"/>
      <c r="G46" s="188"/>
      <c r="H46" s="188"/>
      <c r="I46" s="193"/>
      <c r="J46" s="17" t="s">
        <v>9</v>
      </c>
      <c r="K46" s="18" t="s">
        <v>38</v>
      </c>
      <c r="L46" s="19" t="s">
        <v>44</v>
      </c>
      <c r="M46" s="21" t="s">
        <v>78</v>
      </c>
      <c r="N46" s="89" t="s">
        <v>191</v>
      </c>
      <c r="O46" s="47">
        <v>1</v>
      </c>
      <c r="P46" s="47">
        <v>10</v>
      </c>
      <c r="Q46" s="47">
        <v>5</v>
      </c>
      <c r="R46" s="47">
        <v>10</v>
      </c>
      <c r="S46" s="47">
        <v>10</v>
      </c>
      <c r="T46" s="47">
        <v>10</v>
      </c>
      <c r="U46" s="47">
        <f t="shared" si="0"/>
        <v>50000</v>
      </c>
      <c r="V46" s="47" t="str">
        <f t="shared" si="1"/>
        <v>MODERADA</v>
      </c>
      <c r="W46" s="47" t="s">
        <v>52</v>
      </c>
      <c r="X46" s="47" t="str">
        <f t="shared" si="2"/>
        <v>No</v>
      </c>
      <c r="Y46" s="45"/>
      <c r="Z46" s="20"/>
    </row>
    <row r="47" spans="1:26" s="16" customFormat="1" ht="30" customHeight="1" x14ac:dyDescent="0.25">
      <c r="A47" s="192"/>
      <c r="B47" s="188"/>
      <c r="C47" s="83" t="s">
        <v>91</v>
      </c>
      <c r="D47" s="187"/>
      <c r="E47" s="187"/>
      <c r="F47" s="188"/>
      <c r="G47" s="188"/>
      <c r="H47" s="188"/>
      <c r="I47" s="193"/>
      <c r="J47" s="92" t="s">
        <v>10</v>
      </c>
      <c r="K47" s="93" t="s">
        <v>61</v>
      </c>
      <c r="L47" s="19" t="s">
        <v>44</v>
      </c>
      <c r="M47" s="21" t="s">
        <v>78</v>
      </c>
      <c r="N47" s="89" t="s">
        <v>218</v>
      </c>
      <c r="O47" s="47">
        <v>10</v>
      </c>
      <c r="P47" s="47">
        <v>10</v>
      </c>
      <c r="Q47" s="47">
        <v>10</v>
      </c>
      <c r="R47" s="47">
        <v>10</v>
      </c>
      <c r="S47" s="47">
        <v>5</v>
      </c>
      <c r="T47" s="47">
        <v>10</v>
      </c>
      <c r="U47" s="47">
        <f t="shared" si="0"/>
        <v>500000</v>
      </c>
      <c r="V47" s="47" t="str">
        <f t="shared" si="1"/>
        <v>ALTA</v>
      </c>
      <c r="W47" s="47" t="s">
        <v>70</v>
      </c>
      <c r="X47" s="47" t="str">
        <f t="shared" si="2"/>
        <v>Si</v>
      </c>
      <c r="Y47" s="91" t="s">
        <v>215</v>
      </c>
      <c r="Z47" s="20"/>
    </row>
    <row r="48" spans="1:26" s="16" customFormat="1" ht="30" customHeight="1" x14ac:dyDescent="0.25">
      <c r="A48" s="192"/>
      <c r="B48" s="188"/>
      <c r="C48" s="83" t="s">
        <v>91</v>
      </c>
      <c r="D48" s="187"/>
      <c r="E48" s="187"/>
      <c r="F48" s="188"/>
      <c r="G48" s="188"/>
      <c r="H48" s="188"/>
      <c r="I48" s="193"/>
      <c r="J48" s="17" t="s">
        <v>10</v>
      </c>
      <c r="K48" s="18" t="s">
        <v>89</v>
      </c>
      <c r="L48" s="19" t="s">
        <v>44</v>
      </c>
      <c r="M48" s="21" t="s">
        <v>78</v>
      </c>
      <c r="N48" s="89" t="s">
        <v>191</v>
      </c>
      <c r="O48" s="47">
        <v>10</v>
      </c>
      <c r="P48" s="47">
        <v>1</v>
      </c>
      <c r="Q48" s="47">
        <v>10</v>
      </c>
      <c r="R48" s="47">
        <v>5</v>
      </c>
      <c r="S48" s="47">
        <v>5</v>
      </c>
      <c r="T48" s="47">
        <v>10</v>
      </c>
      <c r="U48" s="47">
        <f t="shared" ref="U48:U50" si="14">O48*P48*Q48*R48*S48*T48</f>
        <v>25000</v>
      </c>
      <c r="V48" s="47" t="str">
        <f t="shared" ref="V48:V50" si="15">IF(U48&lt;=25000,"BAJA",IF(U48&lt;=125000,"MODERADA",IF(U48&gt;125000,"ALTA","")))</f>
        <v>BAJA</v>
      </c>
      <c r="W48" s="47" t="s">
        <v>52</v>
      </c>
      <c r="X48" s="47" t="str">
        <f t="shared" ref="X48:X50" si="16">IFERROR(IF(W48="","",IF(W48="Significativo","Si",IF(W48="No significativo","No",""))),"")</f>
        <v>No</v>
      </c>
      <c r="Y48" s="45"/>
      <c r="Z48" s="20"/>
    </row>
    <row r="49" spans="1:26" s="16" customFormat="1" ht="30" customHeight="1" x14ac:dyDescent="0.25">
      <c r="A49" s="192"/>
      <c r="B49" s="188"/>
      <c r="C49" s="83" t="s">
        <v>91</v>
      </c>
      <c r="D49" s="187"/>
      <c r="E49" s="187"/>
      <c r="F49" s="188"/>
      <c r="G49" s="188"/>
      <c r="H49" s="188"/>
      <c r="I49" s="193"/>
      <c r="J49" s="17" t="s">
        <v>10</v>
      </c>
      <c r="K49" s="18" t="s">
        <v>95</v>
      </c>
      <c r="L49" s="19" t="s">
        <v>44</v>
      </c>
      <c r="M49" s="21" t="s">
        <v>78</v>
      </c>
      <c r="N49" s="89" t="s">
        <v>191</v>
      </c>
      <c r="O49" s="47">
        <v>5</v>
      </c>
      <c r="P49" s="47">
        <v>5</v>
      </c>
      <c r="Q49" s="47">
        <v>10</v>
      </c>
      <c r="R49" s="47">
        <v>10</v>
      </c>
      <c r="S49" s="47">
        <v>5</v>
      </c>
      <c r="T49" s="47">
        <v>10</v>
      </c>
      <c r="U49" s="47">
        <f t="shared" si="14"/>
        <v>125000</v>
      </c>
      <c r="V49" s="47" t="str">
        <f t="shared" si="15"/>
        <v>MODERADA</v>
      </c>
      <c r="W49" s="47" t="s">
        <v>52</v>
      </c>
      <c r="X49" s="47" t="str">
        <f t="shared" si="16"/>
        <v>No</v>
      </c>
      <c r="Y49" s="90"/>
      <c r="Z49" s="20"/>
    </row>
    <row r="50" spans="1:26" s="16" customFormat="1" ht="30" customHeight="1" x14ac:dyDescent="0.25">
      <c r="A50" s="192"/>
      <c r="B50" s="188"/>
      <c r="C50" s="83"/>
      <c r="D50" s="187"/>
      <c r="E50" s="187"/>
      <c r="F50" s="188"/>
      <c r="G50" s="188"/>
      <c r="H50" s="188"/>
      <c r="I50" s="193"/>
      <c r="J50" s="17" t="s">
        <v>14</v>
      </c>
      <c r="K50" s="18" t="s">
        <v>43</v>
      </c>
      <c r="L50" s="19" t="s">
        <v>44</v>
      </c>
      <c r="M50" s="21" t="s">
        <v>102</v>
      </c>
      <c r="N50" s="89" t="s">
        <v>191</v>
      </c>
      <c r="O50" s="47">
        <v>10</v>
      </c>
      <c r="P50" s="47">
        <v>5</v>
      </c>
      <c r="Q50" s="47">
        <v>10</v>
      </c>
      <c r="R50" s="47">
        <v>5</v>
      </c>
      <c r="S50" s="47">
        <v>10</v>
      </c>
      <c r="T50" s="47">
        <v>10</v>
      </c>
      <c r="U50" s="47">
        <f t="shared" si="14"/>
        <v>250000</v>
      </c>
      <c r="V50" s="47" t="str">
        <f t="shared" si="15"/>
        <v>ALTA</v>
      </c>
      <c r="W50" s="47" t="s">
        <v>70</v>
      </c>
      <c r="X50" s="47" t="str">
        <f t="shared" si="16"/>
        <v>Si</v>
      </c>
      <c r="Y50" s="90" t="s">
        <v>194</v>
      </c>
      <c r="Z50" s="20"/>
    </row>
    <row r="51" spans="1:26" s="16" customFormat="1" ht="30" customHeight="1" x14ac:dyDescent="0.25">
      <c r="A51" s="192"/>
      <c r="B51" s="188"/>
      <c r="C51" s="83" t="s">
        <v>91</v>
      </c>
      <c r="D51" s="187"/>
      <c r="E51" s="187"/>
      <c r="F51" s="188"/>
      <c r="G51" s="188"/>
      <c r="H51" s="188"/>
      <c r="I51" s="193"/>
      <c r="J51" s="17" t="s">
        <v>12</v>
      </c>
      <c r="K51" s="18" t="s">
        <v>41</v>
      </c>
      <c r="L51" s="19" t="s">
        <v>62</v>
      </c>
      <c r="M51" s="21" t="s">
        <v>96</v>
      </c>
      <c r="N51" s="89" t="s">
        <v>193</v>
      </c>
      <c r="O51" s="47">
        <v>10</v>
      </c>
      <c r="P51" s="47">
        <v>1</v>
      </c>
      <c r="Q51" s="47">
        <v>10</v>
      </c>
      <c r="R51" s="47">
        <v>1</v>
      </c>
      <c r="S51" s="47">
        <v>10</v>
      </c>
      <c r="T51" s="47">
        <v>1</v>
      </c>
      <c r="U51" s="47">
        <f t="shared" si="0"/>
        <v>1000</v>
      </c>
      <c r="V51" s="47" t="str">
        <f t="shared" si="1"/>
        <v>BAJA</v>
      </c>
      <c r="W51" s="47" t="s">
        <v>52</v>
      </c>
      <c r="X51" s="47" t="str">
        <f t="shared" si="2"/>
        <v>No</v>
      </c>
      <c r="Y51" s="45"/>
      <c r="Z51" s="20"/>
    </row>
    <row r="52" spans="1:26" x14ac:dyDescent="0.25">
      <c r="J52" s="24"/>
      <c r="K52" s="16"/>
    </row>
    <row r="53" spans="1:26" x14ac:dyDescent="0.25">
      <c r="J53" s="24"/>
      <c r="K53" s="16"/>
    </row>
    <row r="54" spans="1:26" x14ac:dyDescent="0.25">
      <c r="J54" s="24"/>
      <c r="K54" s="16"/>
    </row>
    <row r="55" spans="1:26" x14ac:dyDescent="0.25">
      <c r="J55" s="24"/>
      <c r="K55" s="16"/>
    </row>
    <row r="56" spans="1:26" x14ac:dyDescent="0.25">
      <c r="J56" s="24"/>
      <c r="K56" s="16"/>
    </row>
    <row r="57" spans="1:26" x14ac:dyDescent="0.25">
      <c r="J57" s="24"/>
      <c r="K57" s="16"/>
    </row>
    <row r="58" spans="1:26" x14ac:dyDescent="0.25">
      <c r="J58" s="24"/>
      <c r="K58" s="16"/>
    </row>
    <row r="59" spans="1:26" x14ac:dyDescent="0.25">
      <c r="J59" s="24"/>
      <c r="K59" s="16"/>
    </row>
    <row r="60" spans="1:26" x14ac:dyDescent="0.25">
      <c r="J60" s="24"/>
      <c r="K60" s="16"/>
    </row>
    <row r="61" spans="1:26" x14ac:dyDescent="0.25">
      <c r="J61" s="24"/>
      <c r="K61" s="16"/>
    </row>
    <row r="62" spans="1:26" x14ac:dyDescent="0.25">
      <c r="J62" s="24"/>
      <c r="K62" s="16"/>
    </row>
    <row r="63" spans="1:26" x14ac:dyDescent="0.25">
      <c r="J63" s="24"/>
      <c r="K63" s="16"/>
    </row>
    <row r="64" spans="1:26" x14ac:dyDescent="0.25">
      <c r="J64" s="24"/>
      <c r="K64" s="16"/>
    </row>
    <row r="65" spans="10:11" x14ac:dyDescent="0.25">
      <c r="J65" s="24"/>
      <c r="K65" s="16"/>
    </row>
    <row r="66" spans="10:11" x14ac:dyDescent="0.25">
      <c r="J66" s="24"/>
      <c r="K66" s="16"/>
    </row>
    <row r="67" spans="10:11" x14ac:dyDescent="0.25">
      <c r="J67" s="24"/>
      <c r="K67" s="16"/>
    </row>
    <row r="68" spans="10:11" x14ac:dyDescent="0.25">
      <c r="J68" s="24"/>
      <c r="K68" s="16"/>
    </row>
    <row r="69" spans="10:11" x14ac:dyDescent="0.25">
      <c r="J69" s="24"/>
      <c r="K69" s="16"/>
    </row>
    <row r="70" spans="10:11" x14ac:dyDescent="0.25">
      <c r="J70" s="24"/>
      <c r="K70" s="16"/>
    </row>
    <row r="71" spans="10:11" x14ac:dyDescent="0.25">
      <c r="J71" s="24"/>
      <c r="K71" s="16"/>
    </row>
    <row r="72" spans="10:11" x14ac:dyDescent="0.25">
      <c r="J72" s="24"/>
      <c r="K72" s="16"/>
    </row>
    <row r="73" spans="10:11" x14ac:dyDescent="0.25">
      <c r="J73" s="24"/>
      <c r="K73" s="16"/>
    </row>
    <row r="74" spans="10:11" x14ac:dyDescent="0.25">
      <c r="J74" s="24"/>
      <c r="K74" s="16"/>
    </row>
    <row r="75" spans="10:11" x14ac:dyDescent="0.25">
      <c r="J75" s="24"/>
      <c r="K75" s="16"/>
    </row>
    <row r="76" spans="10:11" x14ac:dyDescent="0.25">
      <c r="J76" s="24"/>
      <c r="K76" s="16"/>
    </row>
    <row r="77" spans="10:11" x14ac:dyDescent="0.25">
      <c r="J77" s="24"/>
      <c r="K77" s="16"/>
    </row>
    <row r="78" spans="10:11" x14ac:dyDescent="0.25">
      <c r="J78" s="24"/>
      <c r="K78" s="16"/>
    </row>
    <row r="79" spans="10:11" x14ac:dyDescent="0.25">
      <c r="J79" s="24"/>
      <c r="K79" s="16"/>
    </row>
    <row r="80" spans="10:11" x14ac:dyDescent="0.25">
      <c r="J80" s="24"/>
      <c r="K80" s="16"/>
    </row>
    <row r="81" spans="10:11" x14ac:dyDescent="0.25">
      <c r="J81" s="24"/>
      <c r="K81" s="16"/>
    </row>
    <row r="82" spans="10:11" x14ac:dyDescent="0.25">
      <c r="J82" s="24"/>
      <c r="K82" s="16"/>
    </row>
    <row r="83" spans="10:11" x14ac:dyDescent="0.25">
      <c r="J83" s="24"/>
      <c r="K83" s="16"/>
    </row>
    <row r="84" spans="10:11" x14ac:dyDescent="0.25">
      <c r="J84" s="24"/>
      <c r="K84" s="16"/>
    </row>
    <row r="85" spans="10:11" x14ac:dyDescent="0.25">
      <c r="J85" s="24"/>
      <c r="K85" s="16"/>
    </row>
    <row r="86" spans="10:11" x14ac:dyDescent="0.25">
      <c r="J86" s="24"/>
      <c r="K86" s="16"/>
    </row>
    <row r="87" spans="10:11" x14ac:dyDescent="0.25">
      <c r="J87" s="24"/>
      <c r="K87" s="16"/>
    </row>
    <row r="88" spans="10:11" x14ac:dyDescent="0.25">
      <c r="J88" s="24"/>
      <c r="K88" s="16"/>
    </row>
    <row r="89" spans="10:11" x14ac:dyDescent="0.25">
      <c r="J89" s="24"/>
      <c r="K89" s="16"/>
    </row>
    <row r="90" spans="10:11" x14ac:dyDescent="0.25">
      <c r="J90" s="24"/>
      <c r="K90" s="16"/>
    </row>
    <row r="91" spans="10:11" x14ac:dyDescent="0.25">
      <c r="J91" s="24"/>
      <c r="K91" s="16"/>
    </row>
    <row r="92" spans="10:11" x14ac:dyDescent="0.25">
      <c r="J92" s="24"/>
      <c r="K92" s="16"/>
    </row>
    <row r="93" spans="10:11" x14ac:dyDescent="0.25">
      <c r="J93" s="24"/>
      <c r="K93" s="16"/>
    </row>
    <row r="94" spans="10:11" x14ac:dyDescent="0.25">
      <c r="J94" s="24"/>
      <c r="K94" s="16"/>
    </row>
    <row r="95" spans="10:11" x14ac:dyDescent="0.25">
      <c r="J95" s="24"/>
      <c r="K95" s="16"/>
    </row>
    <row r="96" spans="10:11" x14ac:dyDescent="0.25">
      <c r="J96" s="24"/>
      <c r="K96" s="16"/>
    </row>
    <row r="97" spans="10:11" x14ac:dyDescent="0.25">
      <c r="J97" s="24"/>
      <c r="K97" s="16"/>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Y11:Y19 Y35:Y36 O7:Y10 Y21:Y25 O11:X36 Y27:Y33 O37:Y46 O48:Y51" name="VALORACION"/>
  </protectedRanges>
  <autoFilter ref="A1:Z51" xr:uid="{00000000-0001-0000-03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4" showButton="0"/>
  </autoFilter>
  <mergeCells count="46">
    <mergeCell ref="A1:A3"/>
    <mergeCell ref="X4:Z5"/>
    <mergeCell ref="U6:V6"/>
    <mergeCell ref="B1:V1"/>
    <mergeCell ref="B2:V2"/>
    <mergeCell ref="B3:V3"/>
    <mergeCell ref="N4:N6"/>
    <mergeCell ref="O4:V5"/>
    <mergeCell ref="J4:M5"/>
    <mergeCell ref="B4:I5"/>
    <mergeCell ref="W4:W6"/>
    <mergeCell ref="W1:Z1"/>
    <mergeCell ref="W2:Z2"/>
    <mergeCell ref="W3:Z3"/>
    <mergeCell ref="G43:G51"/>
    <mergeCell ref="H43:H51"/>
    <mergeCell ref="I43:I51"/>
    <mergeCell ref="E26:E42"/>
    <mergeCell ref="F26:F42"/>
    <mergeCell ref="G26:G42"/>
    <mergeCell ref="H26:H42"/>
    <mergeCell ref="I26:I42"/>
    <mergeCell ref="D43:D51"/>
    <mergeCell ref="B43:B51"/>
    <mergeCell ref="A43:A51"/>
    <mergeCell ref="E43:E51"/>
    <mergeCell ref="F43:F51"/>
    <mergeCell ref="D26:D42"/>
    <mergeCell ref="B26:B42"/>
    <mergeCell ref="A26:A42"/>
    <mergeCell ref="B7:B13"/>
    <mergeCell ref="A7:A13"/>
    <mergeCell ref="D14:D25"/>
    <mergeCell ref="B14:B25"/>
    <mergeCell ref="D7:D13"/>
    <mergeCell ref="E14:E25"/>
    <mergeCell ref="F14:F25"/>
    <mergeCell ref="H7:H13"/>
    <mergeCell ref="I7:I13"/>
    <mergeCell ref="A14:A25"/>
    <mergeCell ref="G14:G25"/>
    <mergeCell ref="H14:H25"/>
    <mergeCell ref="I14:I25"/>
    <mergeCell ref="F7:F13"/>
    <mergeCell ref="G7:G13"/>
    <mergeCell ref="E7:E13"/>
  </mergeCells>
  <phoneticPr fontId="17" type="noConversion"/>
  <conditionalFormatting sqref="L6">
    <cfRule type="containsText" dxfId="13" priority="25" operator="containsText" text="Positivo">
      <formula>NOT(ISERROR(SEARCH("Positivo",L6)))</formula>
    </cfRule>
  </conditionalFormatting>
  <conditionalFormatting sqref="L6:L1048576">
    <cfRule type="containsText" dxfId="12" priority="22" operator="containsText" text="Positivo">
      <formula>NOT(ISERROR(SEARCH("Positivo",L6)))</formula>
    </cfRule>
    <cfRule type="containsText" dxfId="11" priority="23" operator="containsText" text="Negativo">
      <formula>NOT(ISERROR(SEARCH("Negativo",L6)))</formula>
    </cfRule>
  </conditionalFormatting>
  <conditionalFormatting sqref="O4">
    <cfRule type="containsText" dxfId="10" priority="10" operator="containsText" text="Potencialmente No Tolerable">
      <formula>NOT(ISERROR(SEARCH("Potencialmente No Tolerable",O4)))</formula>
    </cfRule>
    <cfRule type="containsText" dxfId="9" priority="11" operator="containsText" text="No Tolerable">
      <formula>NOT(ISERROR(SEARCH("No Tolerable",O4)))</formula>
    </cfRule>
    <cfRule type="containsText" dxfId="8" priority="12" operator="containsText" text="Tolerable">
      <formula>NOT(ISERROR(SEARCH("Tolerable",O4)))</formula>
    </cfRule>
  </conditionalFormatting>
  <conditionalFormatting sqref="V7:V51">
    <cfRule type="containsText" dxfId="7" priority="3" operator="containsText" text="Alta">
      <formula>NOT(ISERROR(SEARCH("Alta",V7)))</formula>
    </cfRule>
    <cfRule type="containsText" dxfId="6" priority="4" operator="containsText" text="Moderada">
      <formula>NOT(ISERROR(SEARCH("Moderada",V7)))</formula>
    </cfRule>
    <cfRule type="containsText" dxfId="5" priority="5" operator="containsText" text="Baja">
      <formula>NOT(ISERROR(SEARCH("Baja",V7)))</formula>
    </cfRule>
  </conditionalFormatting>
  <conditionalFormatting sqref="W7:W51">
    <cfRule type="containsText" dxfId="4" priority="1" operator="containsText" text="No Significativo">
      <formula>NOT(ISERROR(SEARCH("No Significativo",W7)))</formula>
    </cfRule>
    <cfRule type="containsText" dxfId="3" priority="2" operator="containsText" text="Significativo">
      <formula>NOT(ISERROR(SEARCH("Significativo",W7)))</formula>
    </cfRule>
  </conditionalFormatting>
  <conditionalFormatting sqref="W4:X4 W52:W1048576">
    <cfRule type="containsText" dxfId="2" priority="19" operator="containsText" text="Potencialmente No Tolerable">
      <formula>NOT(ISERROR(SEARCH("Potencialmente No Tolerable",W4)))</formula>
    </cfRule>
    <cfRule type="containsText" dxfId="1" priority="20" operator="containsText" text="No Tolerable">
      <formula>NOT(ISERROR(SEARCH("No Tolerable",W4)))</formula>
    </cfRule>
    <cfRule type="containsText" dxfId="0" priority="21" operator="containsText" text="Tolerable">
      <formula>NOT(ISERROR(SEARCH("Tolerable",W4)))</formula>
    </cfRule>
  </conditionalFormatting>
  <dataValidations count="2">
    <dataValidation type="list" allowBlank="1" showInputMessage="1" showErrorMessage="1" sqref="G52:G65538" xr:uid="{00000000-0002-0000-0300-000000000000}">
      <formula1>INDIRECT(G52)</formula1>
    </dataValidation>
    <dataValidation type="list" allowBlank="1" showInputMessage="1" showErrorMessage="1" sqref="G7:G51 K7:K62" xr:uid="{00000000-0002-0000-0300-000001000000}">
      <formula1>INDIRECT(F7)</formula1>
    </dataValidation>
  </dataValidations>
  <pageMargins left="0.7" right="0.7" top="0.75" bottom="0.75" header="0.3" footer="0.3"/>
  <pageSetup paperSize="9" scale="19" orientation="portrait" r:id="rId1"/>
  <colBreaks count="1" manualBreakCount="1">
    <brk id="20" max="48" man="1"/>
  </col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4000000}">
          <x14:formula1>
            <xm:f>LISTAS!$P$2:$P$3</xm:f>
          </x14:formula1>
          <xm:sqref>L7:L46 L48:L51</xm:sqref>
        </x14:dataValidation>
        <x14:dataValidation type="list" allowBlank="1" showInputMessage="1" showErrorMessage="1" xr:uid="{00000000-0002-0000-0300-000005000000}">
          <x14:formula1>
            <xm:f>LISTAS!$Q$2:$Q$9</xm:f>
          </x14:formula1>
          <xm:sqref>M7:M46 M48:M51</xm:sqref>
        </x14:dataValidation>
        <x14:dataValidation type="list" allowBlank="1" showInputMessage="1" showErrorMessage="1" xr:uid="{00000000-0002-0000-0300-000008000000}">
          <x14:formula1>
            <xm:f>LISTAS!$F$1:$O$1</xm:f>
          </x14:formula1>
          <xm:sqref>J7:J46 J48:J51</xm:sqref>
        </x14:dataValidation>
        <x14:dataValidation type="list" allowBlank="1" showInputMessage="1" showErrorMessage="1" xr:uid="{4F3A18EC-BDE8-4406-8ADD-52EE843C696F}">
          <x14:formula1>
            <xm:f>LISTAS!$U$2:$U$4</xm:f>
          </x14:formula1>
          <xm:sqref>P7:P46 P48:P51</xm:sqref>
        </x14:dataValidation>
        <x14:dataValidation type="list" allowBlank="1" showInputMessage="1" showErrorMessage="1" xr:uid="{B64032CC-D182-47CD-8570-D5EEC9091788}">
          <x14:formula1>
            <xm:f>LISTAS!$W$2:$W$4</xm:f>
          </x14:formula1>
          <xm:sqref>Q7:Q46 Q48:Q51</xm:sqref>
        </x14:dataValidation>
        <x14:dataValidation type="list" allowBlank="1" showInputMessage="1" showErrorMessage="1" xr:uid="{A524C336-0849-458F-AF02-FB1FA0EAD97E}">
          <x14:formula1>
            <xm:f>LISTAS!$Y$2:$Y$4</xm:f>
          </x14:formula1>
          <xm:sqref>R7:R46 R48:R51</xm:sqref>
        </x14:dataValidation>
        <x14:dataValidation type="list" allowBlank="1" showInputMessage="1" showErrorMessage="1" xr:uid="{5D509E24-FC1E-4F4B-96F4-51F473EFD44D}">
          <x14:formula1>
            <xm:f>LISTAS!$AA$2:$AA$4</xm:f>
          </x14:formula1>
          <xm:sqref>S7:S46 S48:S51</xm:sqref>
        </x14:dataValidation>
        <x14:dataValidation type="list" allowBlank="1" showInputMessage="1" showErrorMessage="1" xr:uid="{E4716777-52E0-4311-B1A2-5F459559F8E6}">
          <x14:formula1>
            <xm:f>LISTAS!$AC$2:$AC$3</xm:f>
          </x14:formula1>
          <xm:sqref>T7:T46 T48:T51</xm:sqref>
        </x14:dataValidation>
        <x14:dataValidation type="list" allowBlank="1" showInputMessage="1" showErrorMessage="1" xr:uid="{18A59DC9-354E-4ED2-B197-1AE32A9AC7C4}">
          <x14:formula1>
            <xm:f>LISTAS!$S$2:$S$4</xm:f>
          </x14:formula1>
          <xm:sqref>O7:O46 O48:O51</xm:sqref>
        </x14:dataValidation>
        <x14:dataValidation type="list" allowBlank="1" showInputMessage="1" showErrorMessage="1" xr:uid="{734C90AB-7027-48D8-A067-533D5CD95FBF}">
          <x14:formula1>
            <xm:f>LISTAS!$AD$2:$AD$4</xm:f>
          </x14:formula1>
          <xm:sqref>W7:W46 W48:W51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D040-FAED-486B-AA6B-E92503402092}">
  <dimension ref="A1:D19"/>
  <sheetViews>
    <sheetView topLeftCell="A4" workbookViewId="0">
      <selection activeCell="C7" sqref="C7"/>
    </sheetView>
  </sheetViews>
  <sheetFormatPr baseColWidth="10" defaultColWidth="11.5703125" defaultRowHeight="18" x14ac:dyDescent="0.25"/>
  <cols>
    <col min="1" max="1" width="46.5703125" style="11" bestFit="1" customWidth="1"/>
    <col min="2" max="2" width="25.85546875" style="11" bestFit="1" customWidth="1"/>
    <col min="3" max="3" width="13.28515625" style="12" bestFit="1" customWidth="1"/>
    <col min="4" max="16384" width="11.5703125" style="11"/>
  </cols>
  <sheetData>
    <row r="1" spans="1:4" ht="61.15" customHeight="1" x14ac:dyDescent="0.25">
      <c r="A1" s="225" t="s">
        <v>209</v>
      </c>
      <c r="B1" s="225"/>
      <c r="C1" s="225"/>
      <c r="D1" s="225"/>
    </row>
    <row r="2" spans="1:4" x14ac:dyDescent="0.25">
      <c r="A2" s="59" t="s">
        <v>0</v>
      </c>
      <c r="B2" s="59" t="s">
        <v>210</v>
      </c>
      <c r="C2" s="37"/>
    </row>
    <row r="3" spans="1:4" x14ac:dyDescent="0.25">
      <c r="A3" s="59" t="s">
        <v>174</v>
      </c>
      <c r="B3" s="59" t="s">
        <v>210</v>
      </c>
    </row>
    <row r="4" spans="1:4" x14ac:dyDescent="0.25">
      <c r="A4" s="59" t="s">
        <v>15</v>
      </c>
      <c r="B4" s="59" t="s">
        <v>210</v>
      </c>
    </row>
    <row r="5" spans="1:4" x14ac:dyDescent="0.25">
      <c r="A5" s="59" t="s">
        <v>4</v>
      </c>
      <c r="B5" s="59" t="s">
        <v>210</v>
      </c>
    </row>
    <row r="6" spans="1:4" ht="18.75" thickBot="1" x14ac:dyDescent="0.3">
      <c r="A6" s="9"/>
      <c r="B6" s="9"/>
    </row>
    <row r="7" spans="1:4" s="12" customFormat="1" ht="72.75" thickBot="1" x14ac:dyDescent="0.3">
      <c r="A7" s="61" t="s">
        <v>180</v>
      </c>
      <c r="B7" s="61" t="s">
        <v>181</v>
      </c>
      <c r="C7" s="60" t="s">
        <v>211</v>
      </c>
    </row>
    <row r="8" spans="1:4" s="12" customFormat="1" ht="18.75" thickBot="1" x14ac:dyDescent="0.3">
      <c r="A8" s="62" t="s">
        <v>212</v>
      </c>
      <c r="B8" s="59"/>
      <c r="C8" s="62" t="e">
        <v>#N/A</v>
      </c>
    </row>
    <row r="9" spans="1:4" s="12" customFormat="1" x14ac:dyDescent="0.25">
      <c r="A9" s="59" t="s">
        <v>213</v>
      </c>
      <c r="B9" s="59"/>
      <c r="C9" s="59" t="e">
        <v>#N/A</v>
      </c>
    </row>
    <row r="10" spans="1:4" hidden="1" x14ac:dyDescent="0.25">
      <c r="A10"/>
      <c r="B10"/>
      <c r="C10"/>
    </row>
    <row r="11" spans="1:4" x14ac:dyDescent="0.25">
      <c r="A11" s="63"/>
      <c r="B11" s="63"/>
      <c r="C11" s="63"/>
    </row>
    <row r="12" spans="1:4" x14ac:dyDescent="0.25">
      <c r="A12" s="64"/>
      <c r="B12" s="64"/>
      <c r="C12" s="64"/>
    </row>
    <row r="13" spans="1:4" x14ac:dyDescent="0.25">
      <c r="C13" s="65"/>
    </row>
    <row r="14" spans="1:4" x14ac:dyDescent="0.25">
      <c r="A14" s="64"/>
      <c r="B14" s="64"/>
      <c r="C14" s="64"/>
    </row>
    <row r="15" spans="1:4" x14ac:dyDescent="0.25">
      <c r="A15" s="64"/>
      <c r="B15" s="64"/>
      <c r="C15" s="64"/>
    </row>
    <row r="16" spans="1:4" x14ac:dyDescent="0.25">
      <c r="A16" s="64"/>
      <c r="B16" s="64"/>
      <c r="C16" s="64"/>
    </row>
    <row r="17" spans="1:3" x14ac:dyDescent="0.25">
      <c r="A17" s="64"/>
      <c r="B17" s="64"/>
      <c r="C17" s="64"/>
    </row>
    <row r="18" spans="1:3" x14ac:dyDescent="0.25">
      <c r="A18" s="64"/>
      <c r="B18" s="64"/>
      <c r="C18" s="64"/>
    </row>
    <row r="19" spans="1:3" x14ac:dyDescent="0.25">
      <c r="A19" s="64"/>
      <c r="B19" s="64"/>
      <c r="C19" s="64"/>
    </row>
  </sheetData>
  <mergeCells count="1">
    <mergeCell ref="A1:D1"/>
  </mergeCell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5F0E81-418F-45B2-B3D7-ECD3DAA1E9AB}">
  <ds:schemaRefs>
    <ds:schemaRef ds:uri="http://schemas.microsoft.com/sharepoint/v3/contenttype/forms"/>
  </ds:schemaRefs>
</ds:datastoreItem>
</file>

<file path=customXml/itemProps2.xml><?xml version="1.0" encoding="utf-8"?>
<ds:datastoreItem xmlns:ds="http://schemas.openxmlformats.org/officeDocument/2006/customXml" ds:itemID="{064E7CDB-E53A-45CA-9E7D-A8CCBFA91FB5}">
  <ds:schemaRefs>
    <ds:schemaRef ds:uri="http://schemas.microsoft.com/office/2006/metadata/properties"/>
    <ds:schemaRef ds:uri="http://schemas.microsoft.com/office/infopath/2007/PartnerControls"/>
    <ds:schemaRef ds:uri="470dc20a-0550-4393-b01b-c3556bc465ce"/>
    <ds:schemaRef ds:uri="699a629e-b1ab-433e-a7e5-e76d89fd4265"/>
  </ds:schemaRefs>
</ds:datastoreItem>
</file>

<file path=customXml/itemProps3.xml><?xml version="1.0" encoding="utf-8"?>
<ds:datastoreItem xmlns:ds="http://schemas.openxmlformats.org/officeDocument/2006/customXml" ds:itemID="{D7E91D38-2947-4576-88BD-54B559D6AC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LISTAS</vt:lpstr>
      <vt:lpstr>CONSECUTIVO VALORACIONES</vt:lpstr>
      <vt:lpstr>INSTRUCCIONES</vt:lpstr>
      <vt:lpstr>A&amp;I</vt:lpstr>
      <vt:lpstr>TD-A&amp;I </vt:lpstr>
      <vt:lpstr>'A&amp;I'!Área_de_impresión</vt:lpstr>
      <vt:lpstr>'CONSECUTIVO VALORACIONES'!Área_de_impresión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Lina Paola Leon Rodriguez</cp:lastModifiedBy>
  <cp:revision/>
  <dcterms:created xsi:type="dcterms:W3CDTF">2022-07-08T22:04:58Z</dcterms:created>
  <dcterms:modified xsi:type="dcterms:W3CDTF">2024-10-14T22:46:51Z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