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zulma gil\Desktop\"/>
    </mc:Choice>
  </mc:AlternateContent>
  <xr:revisionPtr revIDLastSave="0" documentId="8_{7E05DAE5-A743-4CF5-B97C-5EF6190F7E71}" xr6:coauthVersionLast="47" xr6:coauthVersionMax="47" xr10:uidLastSave="{00000000-0000-0000-0000-000000000000}"/>
  <bookViews>
    <workbookView xWindow="-120" yWindow="-120" windowWidth="20730" windowHeight="11160" xr2:uid="{0DCEE836-44B7-4F67-A04B-B582C0158437}"/>
  </bookViews>
  <sheets>
    <sheet name="6. RCorrupción"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0" hidden="1">'6. RCorrupción'!$B$7:$S$149</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8" i="2" l="1"/>
  <c r="O77" i="2"/>
  <c r="M77" i="2"/>
  <c r="S77" i="2" l="1"/>
  <c r="S69" i="2"/>
  <c r="O69" i="2"/>
  <c r="M69" i="2"/>
  <c r="O61" i="2" l="1"/>
  <c r="I61" i="2"/>
  <c r="S148" i="2" l="1"/>
  <c r="O148" i="2"/>
  <c r="M148" i="2"/>
  <c r="I148" i="2"/>
  <c r="S146" i="2"/>
  <c r="O146" i="2"/>
  <c r="M146" i="2"/>
  <c r="I146" i="2"/>
  <c r="I141" i="2" l="1"/>
  <c r="S141" i="2"/>
  <c r="O145" i="2"/>
  <c r="I145" i="2"/>
  <c r="I144" i="2"/>
  <c r="I140" i="2" l="1"/>
  <c r="O139" i="2"/>
  <c r="I139" i="2"/>
  <c r="O138" i="2" l="1"/>
  <c r="I137" i="2"/>
  <c r="O136" i="2"/>
  <c r="I136" i="2"/>
  <c r="O135" i="2"/>
  <c r="S133" i="2"/>
  <c r="O133" i="2"/>
  <c r="M133" i="2"/>
  <c r="I133" i="2"/>
  <c r="O132" i="2"/>
  <c r="I131" i="2"/>
  <c r="S130" i="2"/>
  <c r="O130" i="2"/>
  <c r="M130" i="2"/>
  <c r="I130" i="2"/>
  <c r="I121" i="2" l="1"/>
  <c r="S120" i="2" l="1"/>
  <c r="M120" i="2"/>
  <c r="I120" i="2"/>
  <c r="S118" i="2"/>
  <c r="M118" i="2"/>
  <c r="I118" i="2"/>
  <c r="S115" i="2" l="1"/>
  <c r="M115" i="2"/>
  <c r="I115" i="2"/>
  <c r="S112" i="2"/>
  <c r="M112" i="2"/>
  <c r="I112" i="2"/>
  <c r="S109" i="2"/>
  <c r="M109" i="2"/>
  <c r="I109" i="2"/>
  <c r="S106" i="2"/>
  <c r="M106" i="2"/>
  <c r="I106" i="2"/>
  <c r="S103" i="2"/>
  <c r="M103" i="2"/>
  <c r="I103" i="2"/>
  <c r="S101" i="2"/>
  <c r="M101" i="2"/>
  <c r="I101" i="2"/>
  <c r="S99" i="2" l="1"/>
  <c r="O99" i="2"/>
  <c r="M99" i="2"/>
  <c r="O98" i="2" l="1"/>
  <c r="S97" i="2"/>
  <c r="O97" i="2"/>
  <c r="M97" i="2"/>
  <c r="O96" i="2"/>
  <c r="S95" i="2"/>
  <c r="O95" i="2"/>
  <c r="M95" i="2"/>
  <c r="S93" i="2"/>
  <c r="O93" i="2"/>
  <c r="M93" i="2"/>
  <c r="S91" i="2" l="1"/>
  <c r="M91" i="2"/>
  <c r="S89" i="2"/>
  <c r="M89" i="2"/>
  <c r="M87" i="2" l="1"/>
  <c r="M84" i="2"/>
  <c r="O80" i="2" l="1"/>
  <c r="S79" i="2"/>
  <c r="O79" i="2"/>
  <c r="M79" i="2"/>
  <c r="S75" i="2" l="1"/>
  <c r="O75" i="2"/>
  <c r="M75" i="2"/>
  <c r="I75" i="2"/>
  <c r="I74" i="2"/>
  <c r="S73" i="2"/>
  <c r="O73" i="2"/>
  <c r="M73" i="2"/>
  <c r="I73" i="2"/>
  <c r="S71" i="2"/>
  <c r="O71" i="2"/>
  <c r="M71" i="2"/>
  <c r="I71" i="2"/>
  <c r="S70" i="2"/>
  <c r="M70" i="2"/>
  <c r="I70" i="2"/>
  <c r="S67" i="2" l="1"/>
  <c r="O67" i="2"/>
  <c r="M67" i="2"/>
  <c r="S65" i="2"/>
  <c r="O65" i="2"/>
  <c r="M65" i="2"/>
  <c r="S64" i="2"/>
  <c r="O64" i="2"/>
  <c r="M64" i="2"/>
  <c r="S63" i="2" l="1"/>
  <c r="O63" i="2"/>
  <c r="M63" i="2"/>
  <c r="I63" i="2"/>
  <c r="O59" i="2" l="1"/>
  <c r="I59" i="2"/>
  <c r="O57" i="2"/>
  <c r="I57" i="2"/>
  <c r="O54" i="2"/>
  <c r="O52" i="2"/>
  <c r="I54" i="2"/>
  <c r="I52" i="2"/>
  <c r="O50" i="2"/>
  <c r="I51" i="2"/>
  <c r="I50" i="2"/>
  <c r="O48" i="2"/>
  <c r="O46" i="2" l="1"/>
  <c r="I46" i="2"/>
  <c r="O44" i="2"/>
  <c r="I45" i="2"/>
  <c r="I44" i="2"/>
  <c r="S42" i="2" l="1"/>
  <c r="O42" i="2"/>
  <c r="I43" i="2"/>
  <c r="I42" i="2"/>
  <c r="I41" i="2"/>
  <c r="I40" i="2"/>
  <c r="I39" i="2"/>
  <c r="I38" i="2"/>
  <c r="I37" i="2"/>
  <c r="S34" i="2" l="1"/>
  <c r="O34" i="2"/>
  <c r="M34" i="2"/>
  <c r="S30" i="2"/>
  <c r="O30" i="2"/>
  <c r="M28" i="2"/>
  <c r="S28" i="2"/>
  <c r="O28" i="2"/>
  <c r="S20" i="2" l="1"/>
  <c r="O21" i="2"/>
  <c r="O20" i="2"/>
  <c r="I21" i="2"/>
  <c r="I20" i="2"/>
  <c r="S18" i="2"/>
  <c r="M18" i="2"/>
  <c r="O18" i="2"/>
  <c r="I19" i="2"/>
  <c r="I18" i="2"/>
  <c r="S16" i="2"/>
  <c r="O16" i="2"/>
  <c r="M16" i="2"/>
  <c r="S13" i="2"/>
  <c r="O13" i="2"/>
  <c r="M13" i="2"/>
  <c r="I15" i="2"/>
  <c r="I13" i="2"/>
  <c r="O12" i="2"/>
  <c r="S11" i="2"/>
  <c r="O11" i="2"/>
  <c r="M11" i="2"/>
  <c r="I12" i="2"/>
  <c r="I11" i="2"/>
  <c r="O10" i="2"/>
  <c r="S9" i="2"/>
  <c r="O9" i="2"/>
  <c r="M9" i="2"/>
  <c r="I9" i="2"/>
</calcChain>
</file>

<file path=xl/sharedStrings.xml><?xml version="1.0" encoding="utf-8"?>
<sst xmlns="http://schemas.openxmlformats.org/spreadsheetml/2006/main" count="1337" uniqueCount="788">
  <si>
    <t>PLANEACIÓN ESTRATÉGICA</t>
  </si>
  <si>
    <t>CODIGO: EST1-P-003-F-005</t>
  </si>
  <si>
    <t xml:space="preserve">FORMATO  </t>
  </si>
  <si>
    <t>Versión 1</t>
  </si>
  <si>
    <t xml:space="preserve">Tablero de Control Sistema Administración de Riesgos (SAR) </t>
  </si>
  <si>
    <t>Fecha Vigencia: Agosto 31 de 2021</t>
  </si>
  <si>
    <t>Consolidado Riesgos de Corrupción ANM Vigencia 2024</t>
  </si>
  <si>
    <t>Versión</t>
  </si>
  <si>
    <t>Fecha del Riesgo</t>
  </si>
  <si>
    <t>Código del Proceso</t>
  </si>
  <si>
    <t>Proceso</t>
  </si>
  <si>
    <t>RIESGOS DE CORRUPCIÓN</t>
  </si>
  <si>
    <t>CAUSAS</t>
  </si>
  <si>
    <t>CONTROLES</t>
  </si>
  <si>
    <t>ZONA DE RIESGO INHERENTE</t>
  </si>
  <si>
    <t>CONSECUENCIAS</t>
  </si>
  <si>
    <t>PLAN DE CONTINGENCIA ANTE MATERIALIZACIÓN DE RIESGOS</t>
  </si>
  <si>
    <t>ZONA DE RIESGO RESIDUAL</t>
  </si>
  <si>
    <t>Código riesgo de corrupción</t>
  </si>
  <si>
    <t>Riesgo de corrupción/evento de riesgo</t>
  </si>
  <si>
    <t>Código de la Causa</t>
  </si>
  <si>
    <t>Causas raíz / Fuentes de riesgo</t>
  </si>
  <si>
    <t>Actividades/Acción de control</t>
  </si>
  <si>
    <t>Responsable</t>
  </si>
  <si>
    <t xml:space="preserve"> Descripción evidencia</t>
  </si>
  <si>
    <t>Nivel de severidad inherente</t>
  </si>
  <si>
    <t>Código de la Consecuencia</t>
  </si>
  <si>
    <t>Consecuencias que puede generar el riesgo materializado</t>
  </si>
  <si>
    <t>Responsable (s)</t>
  </si>
  <si>
    <t xml:space="preserve"> Evidencia</t>
  </si>
  <si>
    <t>Nivel de severidad Residual</t>
  </si>
  <si>
    <t>APO1</t>
  </si>
  <si>
    <t>Adquisición de bienes y servicios</t>
  </si>
  <si>
    <t>APO1RC0001</t>
  </si>
  <si>
    <t>Viabilizar procesos de selección con objetos contractuales que no son el resultado de la planeación y necesidades de la Entidad, o  donde los requisitos del contratista se orienten a un potencial proveedor para favorecer interés propios  o de terceros</t>
  </si>
  <si>
    <t>CAURC0051</t>
  </si>
  <si>
    <t>Revisión proyecto PAA y sus modificaciones para identificar posibles desviaciones de programación de acuerdo con el presupuesto asignado y/o contrataciones no enfocadas a las necesidades de la Entidad</t>
  </si>
  <si>
    <t xml:space="preserve">Coordinador Grupo de Contratación 
Profesionales Grupo de  contratación </t>
  </si>
  <si>
    <t>Correos electrónicos</t>
  </si>
  <si>
    <t>CONSRC0020</t>
  </si>
  <si>
    <t>Verificar la pertinencia de presentar queja o denuncia ante el ente de control correspondiente</t>
  </si>
  <si>
    <t xml:space="preserve">Coordinador del Grupo de Contratación </t>
  </si>
  <si>
    <t>Queja o denuncia</t>
  </si>
  <si>
    <t>CONSRC0021</t>
  </si>
  <si>
    <t xml:space="preserve">Verificar la pertinencia de presentar queja o denuncia e informar al Comité Directivo </t>
  </si>
  <si>
    <t xml:space="preserve">Coordinador del Grupo de Contratación  </t>
  </si>
  <si>
    <t>Queja o denuncia
Acta Comité Directivo</t>
  </si>
  <si>
    <t>APO1RC0002</t>
  </si>
  <si>
    <t>Viabilizar procesos de selección fraccionados que de ser considerados integralmente corresponden a una modalidad de contratación diferente para beneficio propio o de un tercero</t>
  </si>
  <si>
    <t>CAURC0052</t>
  </si>
  <si>
    <t xml:space="preserve">Validar el tipo de proceso de cada necesidad dentro del PAA. </t>
  </si>
  <si>
    <t xml:space="preserve">Profesionales Grupo de  contratación </t>
  </si>
  <si>
    <t>Plan Anual de Adquisiciones PAA verificado 
Correo electrónico cuando se requiera</t>
  </si>
  <si>
    <t>CAURC0053</t>
  </si>
  <si>
    <t>Verificar los objetos contractuales del proyecto PAA y hacer la retroalimentación necesaria al proceso/dependencia para su ajuste.</t>
  </si>
  <si>
    <t>APO1RC0003</t>
  </si>
  <si>
    <t>Trámite de selección y contratación sin el cumplimiento de los requisitos legales y las especificaciones a contratar para beneficio propio o de un tercero</t>
  </si>
  <si>
    <t>CAURC0055</t>
  </si>
  <si>
    <t>Conformar comité estructurador y evaluador para los procesos de selección</t>
  </si>
  <si>
    <t>Memorandos</t>
  </si>
  <si>
    <t xml:space="preserve">Inadecuada estructuración en cuanto análisis del sector y estudios de mercado. </t>
  </si>
  <si>
    <t>Adelantar verificación por parte de los grupos de contratación y financiera para la estructuración.</t>
  </si>
  <si>
    <t xml:space="preserve">Coordinador Grupo de Contratación 
Profesionales Grupo de  contratación 
Grupo de recursos financieros </t>
  </si>
  <si>
    <t>Documento de análisis del sector y estudio del mercado.</t>
  </si>
  <si>
    <t>CAURC0050</t>
  </si>
  <si>
    <t>Aplicar ficha de verificación de idoneidad, y verificar documentos que soportan idoneidad y experiencia</t>
  </si>
  <si>
    <t>Profesionales Grupo de contratación</t>
  </si>
  <si>
    <t>Modulo de Websafi con observaciones</t>
  </si>
  <si>
    <t>APO1RC0004</t>
  </si>
  <si>
    <t>Viabilizar procesos de contratación donde hay incoherencias entre la idoneidad esperada del contratista y el objeto contractual</t>
  </si>
  <si>
    <t>CAURC0049</t>
  </si>
  <si>
    <t>Presión en los tiempos de contratación para acelerar procesos.</t>
  </si>
  <si>
    <t>Crear grupos estructuradores que permitan un análisis colectivo de la necesidad y toma de decisiones.</t>
  </si>
  <si>
    <t xml:space="preserve">Memorando conformación grupo estructurado y evaluador </t>
  </si>
  <si>
    <t>Fallas en la verificación de la adecuada implementación del procedimiento contractual</t>
  </si>
  <si>
    <t>Verificar que el Procedimiento contractual contenga todos los controles documentados</t>
  </si>
  <si>
    <t>Desarrollo del proceso de selección en SECOP II</t>
  </si>
  <si>
    <t>APO1RC0005</t>
  </si>
  <si>
    <t>Dilación del proceso sancionatorio o direccionamiento de la decisión para beneficio propio y del contratista</t>
  </si>
  <si>
    <t>CAURC0058</t>
  </si>
  <si>
    <t>Adelantar el trámite de incumplimientos contractuales informados por los supervisores</t>
  </si>
  <si>
    <t>Gestiones adelantadas por el Grupo de Contratación luego de informado un incumplimiento contractual (correos, listas asistencia reunión, memorandos entre otros)</t>
  </si>
  <si>
    <t>CAURC0057</t>
  </si>
  <si>
    <t>Incorporar dentro de la concertación de objetivos las actividades de supervisión.</t>
  </si>
  <si>
    <t>Mesa de trabajo semestral con Talento Humano para revisar la eventual recomendación de la concertación de objetivos del desempeño laboral de los funcionarios con carga significativa de Supervisión</t>
  </si>
  <si>
    <t>APO1RC0006</t>
  </si>
  <si>
    <t>Aceleración o dilación del proceso de liquidación de contratos para beneficio de intereses privados</t>
  </si>
  <si>
    <t>CAURC0059</t>
  </si>
  <si>
    <t xml:space="preserve">Revisar el modelo de acta de liquidación y verificación por parte del grupo de contratación para que no se omita información </t>
  </si>
  <si>
    <t xml:space="preserve">Actas de liquidación </t>
  </si>
  <si>
    <t>Alto</t>
  </si>
  <si>
    <t>CAURC0060</t>
  </si>
  <si>
    <t>Hacer seguimiento a la liquidación de los contratos a través de la bitácora de liquidación</t>
  </si>
  <si>
    <t xml:space="preserve">Bitácora con seguimiento </t>
  </si>
  <si>
    <t>APO2</t>
  </si>
  <si>
    <t>Administración de Bienes y Servicios</t>
  </si>
  <si>
    <t>APO2RC0002</t>
  </si>
  <si>
    <t>Uso indebido de los vehículos para beneficio particular, propio o de un tercero</t>
  </si>
  <si>
    <t>CAURC0063</t>
  </si>
  <si>
    <t xml:space="preserve">Ausencia de registros detallados de información de uso y desplazamiento de los vehículos de la Entidad </t>
  </si>
  <si>
    <t xml:space="preserve">Diligenciar formato de movilización de  vehículos </t>
  </si>
  <si>
    <t xml:space="preserve">Conductores </t>
  </si>
  <si>
    <t xml:space="preserve">Formato de Movilización </t>
  </si>
  <si>
    <t>CONSRC0022</t>
  </si>
  <si>
    <t>Investigaciones fiscales, disciplinarias y penales</t>
  </si>
  <si>
    <t xml:space="preserve">Elaborar memorando a la oficina de Control Interno, Grupo de Control Interno Disciplinario y Oficina Asesora jurídica, reportando el hecho detectado  </t>
  </si>
  <si>
    <t xml:space="preserve">Coordinación del Grupo de Servicios Administrativos </t>
  </si>
  <si>
    <t>Memorando y correo electrónico de envío</t>
  </si>
  <si>
    <t>Moderado</t>
  </si>
  <si>
    <t>Diligenciar formato de Control de Permanencia de vehículos los fines de semana</t>
  </si>
  <si>
    <t xml:space="preserve">Profesionales del Grupo de Servicios Administrativos con la función asignada. </t>
  </si>
  <si>
    <t>Formato de control y permanencia</t>
  </si>
  <si>
    <t>APO2RC0001</t>
  </si>
  <si>
    <t>Detrimento, perdida o hurto de bienes muebles e inmuebles de la ANM para beneficio propio o de un tercero</t>
  </si>
  <si>
    <t>CAURC0061</t>
  </si>
  <si>
    <t>Inexistencia de cronograma de toma física de inventarios</t>
  </si>
  <si>
    <t>Definir cronograma de toma Física de inventario.</t>
  </si>
  <si>
    <t xml:space="preserve">Cronograma de la toma física de inventarios </t>
  </si>
  <si>
    <t>CAURC0062</t>
  </si>
  <si>
    <t xml:space="preserve">Desconocimiento en el procedimiento de almacén e inventarios </t>
  </si>
  <si>
    <t>Socializar el procedimiento de almacén e inventarios para los Funcionarios y Contratistas ANM</t>
  </si>
  <si>
    <t xml:space="preserve">Listas de asistencia </t>
  </si>
  <si>
    <t>CONSRC0023</t>
  </si>
  <si>
    <t>Aumento de la siniestralidad que pueden afectar las pólizas</t>
  </si>
  <si>
    <t>Adelantar sensibilización sobre el procedimiento para la prevención de los eventos de  siniestralidad en la ANM, con apoyo del Corredor de Seguros de la ANM.</t>
  </si>
  <si>
    <t xml:space="preserve">Coordinador del Grupo de Servicios Administrativos </t>
  </si>
  <si>
    <t xml:space="preserve">listas de asistencia y Presentación </t>
  </si>
  <si>
    <t>APO2RC0003</t>
  </si>
  <si>
    <t>Certificar el cumplimiento de obligaciones contractuales, que no se ajustan a lo requerido contractualmente en beneficio propio o de un tercero.</t>
  </si>
  <si>
    <t>CAURC00622</t>
  </si>
  <si>
    <t>Debilidades en la supervisión por desconocimiento técnico del objeto vigilado</t>
  </si>
  <si>
    <t>Asignar supervisión de contratos del GSA a profesionales con el conocimiento técnico del tema a contratar</t>
  </si>
  <si>
    <t>Coordinadora del Grupo de Servicios Administrativos</t>
  </si>
  <si>
    <t>Estudios previos y/o contrato con clausula de designación de supervisión</t>
  </si>
  <si>
    <t>CAURC00623</t>
  </si>
  <si>
    <t>Desconocimiento de las funciones y responsabilidades de la supervisión</t>
  </si>
  <si>
    <t>Solicitar al Grupo de Contratación programar actividad de sensibilización sobre el manual de contratación y de supervisión a los profesionales del GSA.</t>
  </si>
  <si>
    <t>Correo electrónico de solicitud</t>
  </si>
  <si>
    <t>CONSRC0024</t>
  </si>
  <si>
    <t xml:space="preserve">Afectación a la prestación normal de servicios de la ANM, por falta de los bienes o elementos necesarios para adelantar los trabajos. </t>
  </si>
  <si>
    <t>Adelantar campañas de verificación sobre el uso del formato de salida e ingreso de Bienes en el nivel central y desconcentrado.</t>
  </si>
  <si>
    <t xml:space="preserve">Informes de verificación del uso de formatos por dependencia </t>
  </si>
  <si>
    <t>APO3</t>
  </si>
  <si>
    <t xml:space="preserve"> Gestión Financiera</t>
  </si>
  <si>
    <t>APO3RC0001</t>
  </si>
  <si>
    <t>Indebida legalización de comisiones obteniendo para beneficio propio o favorecimientos a terceros.</t>
  </si>
  <si>
    <t>CAURC0066</t>
  </si>
  <si>
    <t>Deficiencia en la revisión de los documentos soportes de legalización de comisiones</t>
  </si>
  <si>
    <t>Adelantar la revisión de los documentos soportes de legalización</t>
  </si>
  <si>
    <t xml:space="preserve">Coordinador Grupo de Recursos Financieros
Profesionales asignados
</t>
  </si>
  <si>
    <t>Sistema de gestión documental se encuentran las evidencias de los documentos de entrada y salida de cada caso.</t>
  </si>
  <si>
    <t>CONSRC0026</t>
  </si>
  <si>
    <t xml:space="preserve">Revisar los documentos y a través de la herramienta tecnológica emitir cualquier novedad que se presente con respecto al cumplimiento de requisitos.                               </t>
  </si>
  <si>
    <t>Profesionales asignados</t>
  </si>
  <si>
    <t>Requerir a los comisionados para que legalicen oportunamente y con el lleno de requisitos, esto lo realiza el servidor público encargado</t>
  </si>
  <si>
    <t>APO3RC0002</t>
  </si>
  <si>
    <t>Ordenar o efectuar pagos y/o movimientos financieros sin el lleno de los requisitos legales en beneficio propio o favorecimientos de un tercero.</t>
  </si>
  <si>
    <t>CAURC0067</t>
  </si>
  <si>
    <t xml:space="preserve">Presiones internas o externas. </t>
  </si>
  <si>
    <t>Realizar la revisión y validación de la documentación y soportes para pago.</t>
  </si>
  <si>
    <t>Coordinador Grupo de Recursos Financieros 
Profesionales asignados</t>
  </si>
  <si>
    <t>Registros contables y correos electrónicos</t>
  </si>
  <si>
    <t xml:space="preserve">Adelantar Conciliaciones a las cuentas de la ANM.                                   </t>
  </si>
  <si>
    <t>Conciliaciones y cuentas revisadas con el lleno de los requisitos</t>
  </si>
  <si>
    <t>CAURC0068</t>
  </si>
  <si>
    <t>Falsificación de documentos soportes para el pago</t>
  </si>
  <si>
    <t xml:space="preserve">Revisión y restricción de perfiles en el sistema.                                                          </t>
  </si>
  <si>
    <t xml:space="preserve">Soportes revisión </t>
  </si>
  <si>
    <t>Extraer los reportes de las herramientas tecnológicas.</t>
  </si>
  <si>
    <t>Reporte de rechazos de acuerdo al cumplimiento de requisitos.</t>
  </si>
  <si>
    <t xml:space="preserve">Conciliaciones a las cuentas de la ANM.                                                           Póliza de Seguro de manejo global de entidades oficiales.     </t>
  </si>
  <si>
    <t>Asignación de perfiles.</t>
  </si>
  <si>
    <t>Perfiles de los usuarios encargados de la revisión de los requisitos.</t>
  </si>
  <si>
    <t>Hacer efectiva la póliza de Seguro de manejo global de entidades oficiales</t>
  </si>
  <si>
    <t>Trámite de activación pólizas</t>
  </si>
  <si>
    <t>APO3RC0003</t>
  </si>
  <si>
    <t>Autorizar la devolución de dineros sin el lleno de los requisitos exigidos, para beneficio propio o de un tercero</t>
  </si>
  <si>
    <t>CAURC0069</t>
  </si>
  <si>
    <t>Falta de comunicación de documentos faltantes a los solicitantes.</t>
  </si>
  <si>
    <t>Atender las solicitudes a través de comunicaciones de acuerdo con los requisitos faltantes.</t>
  </si>
  <si>
    <t>Comunicados de respuesta para las solicitudes de devolución</t>
  </si>
  <si>
    <t xml:space="preserve">Elaborar comunicaciones claras en las cuales se informe los documentos faltantes                                 </t>
  </si>
  <si>
    <t>Comunicados de solicitud de documentos faltantes o respuesta</t>
  </si>
  <si>
    <t>CAURC0070</t>
  </si>
  <si>
    <t>Falta de respuesta oportuna a la solicitudes</t>
  </si>
  <si>
    <t>Generar la respuesta a las solicitudes a través de actos administrativos.</t>
  </si>
  <si>
    <t xml:space="preserve">Elaboración de los actos administrativos </t>
  </si>
  <si>
    <t>Hacer los actos administrativos con el fin de dar respuesta</t>
  </si>
  <si>
    <t>Actos administrativos</t>
  </si>
  <si>
    <t>CAURC0071</t>
  </si>
  <si>
    <t>Falta de rigurosidad en la verificación de los requisitos</t>
  </si>
  <si>
    <t>Implementar listas de chequeo para validar cumplimiento</t>
  </si>
  <si>
    <t>Listas de chequeo aplicadas</t>
  </si>
  <si>
    <t>Realizar la validación del cumplimiento de requisitos de la solicitud</t>
  </si>
  <si>
    <t>Listas de chequeo</t>
  </si>
  <si>
    <t>APO4</t>
  </si>
  <si>
    <t xml:space="preserve"> Administración de Tecnologías e Información </t>
  </si>
  <si>
    <t>APO4RC0001</t>
  </si>
  <si>
    <t>Adquisición y desarrollo de soluciones tecnológicas que no cumplan con el alcance y las necesidades reales de la ANM para beneficio propio o de un tercero</t>
  </si>
  <si>
    <t>CAURC0072</t>
  </si>
  <si>
    <t>Realizar reuniones de arquitectura empresarial para validar necesidades cada vez que se requiera</t>
  </si>
  <si>
    <t>Jefe Oficina Tecnología e Información
Profesional Asignado</t>
  </si>
  <si>
    <t xml:space="preserve">Listados de asistencia 
'Correos electrónicos </t>
  </si>
  <si>
    <t>Extremo</t>
  </si>
  <si>
    <t>CONSRC0005</t>
  </si>
  <si>
    <t>Pérdida de recursos públicos/Detrimento patrimonial por manipulación en los procesos de contratación</t>
  </si>
  <si>
    <t>Informar al Grupo de Control Interno Disciplinario para que se inicie la investigación disciplinaria, fiscal o penal correspondientes</t>
  </si>
  <si>
    <t>Jefe Oficina de tecnología e Información</t>
  </si>
  <si>
    <t>Memorando y/o correo electrónico</t>
  </si>
  <si>
    <t>CAURC0073</t>
  </si>
  <si>
    <t>Realizar reuniones con la alta dirección para validar ajustes a los proyectos</t>
  </si>
  <si>
    <t>Correos electrónicos
Listados de asistencia y/o presentaciones cuando aplique</t>
  </si>
  <si>
    <t>APO4RC0002</t>
  </si>
  <si>
    <t>Acceso indebido y perdida de la confidencialidad de la información registrada en la plataforma tecnológica de la Entidad para beneficio propio o de un tercero</t>
  </si>
  <si>
    <t>Tramitar la debida asignación de  permisos al personal de la ANM, de acuerdo a las solicitudes de los lideres de procesos/dependencia a  través de los formularios establecidos para tal fin.</t>
  </si>
  <si>
    <t>Profesionales asignado</t>
  </si>
  <si>
    <t>Reporte mensual de IMAC tramitados de acuerdo a lo requerido por cada líder de proceso</t>
  </si>
  <si>
    <t>CONSRC0027</t>
  </si>
  <si>
    <t>Afectación y fallas en la prestación del servicio.</t>
  </si>
  <si>
    <t>Realizar monitoreo a través de los reportes SOC para identificar afectaciones y fallas y priorizar remediación de vulnerabilidades</t>
  </si>
  <si>
    <t>Reporte de Monitoreo y Remediaciones atendidas</t>
  </si>
  <si>
    <t>CAURC0079</t>
  </si>
  <si>
    <t>Activar logs de los sistemas de información y contar con sistema de alertamiento de monitoreo</t>
  </si>
  <si>
    <t>Reportes de monitoreo System Operation Center (SOC)</t>
  </si>
  <si>
    <t>CAURC0080</t>
  </si>
  <si>
    <t>Realizar monitoreo a través de los reportes SOC y realizar remediación de vulnerabilidades</t>
  </si>
  <si>
    <t>Seguimiento a la matriz de riesgos de seguridad de la información y ciberseguridad
Reportes de monitoreo</t>
  </si>
  <si>
    <t>APO4RC0003</t>
  </si>
  <si>
    <t>Aprobación de criterios de aceptación de los bienes y servicios tecnológicos sin que se cumplan con los requerimientos de la Entidad para beneficio propio o de un tercero</t>
  </si>
  <si>
    <t>CAURC0084</t>
  </si>
  <si>
    <t>Elaborar documentos precontractuales por parte de un grupo interdisciplinario y solicitar revisión al Grupo de Contratación</t>
  </si>
  <si>
    <t>Jefe Oficina Tecnología e Información
Profesionales Asignados</t>
  </si>
  <si>
    <t>Documentos precontractuales revisados y aprobados</t>
  </si>
  <si>
    <t>Informes, memorando y/o correo electrónico</t>
  </si>
  <si>
    <t>CAURC0085</t>
  </si>
  <si>
    <t>Aplicar o hacer efectivas pólizas de cumplimiento en los casos en que no se cumpla con el bien o servicio contratado</t>
  </si>
  <si>
    <t>Jefe Oficina Tecnología e Información
Profesionales Asignados/supervisores de contratos</t>
  </si>
  <si>
    <t>Documentos gestión aplicación de pólizas</t>
  </si>
  <si>
    <t xml:space="preserve">APO5 </t>
  </si>
  <si>
    <t>Gestión del Talento Humano</t>
  </si>
  <si>
    <t>APO5RC001</t>
  </si>
  <si>
    <t>Incumplimiento de funciones por parte de los servidores conforme a lo establecido en la norma y manual de funciones para beneficio particular</t>
  </si>
  <si>
    <t>CAURC0086</t>
  </si>
  <si>
    <t>Brindar acompañamiento por solicitud de los procesos/dependencias para realizar formulación y seguimiento a los planes de mejoramiento individual</t>
  </si>
  <si>
    <t>Profesional del Grupo de talento Humano</t>
  </si>
  <si>
    <t>Plan de mejoramiento formulado 
Listas de asistencia</t>
  </si>
  <si>
    <t>CONSRC0029</t>
  </si>
  <si>
    <t>Coordinador Grupo de Talento Humano</t>
  </si>
  <si>
    <t>CAURC0087</t>
  </si>
  <si>
    <t xml:space="preserve">Realizar acompañamiento y capacitación a los evaluadores </t>
  </si>
  <si>
    <t>Listas de asistencia</t>
  </si>
  <si>
    <t>Iniciar el trámite de retiro del servicio en caso de ser un servidor en carrera administrativa</t>
  </si>
  <si>
    <t>Coordinador Grupo de Talento Humano
Profesional Grupo de Talento Humano</t>
  </si>
  <si>
    <t>Acto Administrativo</t>
  </si>
  <si>
    <t>APO5RC002</t>
  </si>
  <si>
    <t>Abuso de poder y manipulación de los contenidos del manual de funciones de la Entidad para beneficio particular o de un tercero</t>
  </si>
  <si>
    <t>CAURC0088</t>
  </si>
  <si>
    <t>Verificar el cumplimiento de la normatividad vigente y directrices del DAFP</t>
  </si>
  <si>
    <t>Coordinadora Grupo de Talento Humano</t>
  </si>
  <si>
    <t>Borrador del documento / Socialización con sindicatos / Socialización al interior de la Entidad / publicación para comentarios/ Respuesta a comentarios y sugerencias / Manual de funciones actualizado</t>
  </si>
  <si>
    <t>CONSRC0028</t>
  </si>
  <si>
    <t>Expedir actos administrativos ordenando el reintegro de dineros por conceptos de salarios y prestaciones sociales</t>
  </si>
  <si>
    <t>Profesional Grupo de Talento Humano</t>
  </si>
  <si>
    <t>APO5RC003</t>
  </si>
  <si>
    <t>Inadecuado nombramiento de personal de planta o provisional sin cumplimiento de perfil y requisitos requeridos para beneficio particular o de un tercero.</t>
  </si>
  <si>
    <t>CAURC0089</t>
  </si>
  <si>
    <t>Presión por parte de terceros al Grupo de Talento Humano, para realizar nombramientos de servidores sin cumplimiento de requisitos.</t>
  </si>
  <si>
    <t xml:space="preserve">Elaborar formato de verificación de cumplimiento de requisitos para validar competencias </t>
  </si>
  <si>
    <t xml:space="preserve">Certificación de cumplimiento de requisitos </t>
  </si>
  <si>
    <t>CAURC0090</t>
  </si>
  <si>
    <t xml:space="preserve">Presentación de documentación falsa </t>
  </si>
  <si>
    <t>Verificar aleatoriamente con las instituciones educativas la validez de la documentación de los postulados</t>
  </si>
  <si>
    <t>Requerimiento y respuesta de las instituciones educativas</t>
  </si>
  <si>
    <t>APO5RC004</t>
  </si>
  <si>
    <t>Favorecimiento a un tercero para proveer los servicios de capacitación de la ANM</t>
  </si>
  <si>
    <t>CAURC0077</t>
  </si>
  <si>
    <t>Elaborar estudios previos por parte de un grupo interdisciplinario y solicitar revisión al Grupo de Contratación</t>
  </si>
  <si>
    <t>Coordinadora Grupo de Talento Humano
Profesional del Grupo de talento Humano</t>
  </si>
  <si>
    <t>Estudios previos revisados y aprobados</t>
  </si>
  <si>
    <t>CAURC0091</t>
  </si>
  <si>
    <t>Priorizar de acuerdo con el procedimiento vigente.</t>
  </si>
  <si>
    <t>Diagnostico 
Encuesta de necesidades de capacitación</t>
  </si>
  <si>
    <t>APO5RC005</t>
  </si>
  <si>
    <t>Favorecimiento a un tercero para proveer los servicios de bienestar e incentivos de la ANM</t>
  </si>
  <si>
    <t>APO5RC006</t>
  </si>
  <si>
    <t>Favorecimiento a un tercero para proveer los servicios de seguridad y salud en el trabajo de la ANM</t>
  </si>
  <si>
    <t>APO5RC007</t>
  </si>
  <si>
    <t>Falsificación de soportes de situaciones administrativas para favorecimiento de terceros</t>
  </si>
  <si>
    <t>CAURC0092</t>
  </si>
  <si>
    <t xml:space="preserve">Debilidades en los controles de verificación de soportes </t>
  </si>
  <si>
    <t>Revisar previamente actos administrativos y los soportes; y realizar verificación aleatoria con los organismos o entidades que expiden certificaciones</t>
  </si>
  <si>
    <t xml:space="preserve">Acto administrativo con las revisiones </t>
  </si>
  <si>
    <t>Favorecimiento de intereses privados/ terceros por el reconocimiento situaciones administrativas  o nombramientos sin el lleno de los requisitos; o por manipulación del manual de funciones</t>
  </si>
  <si>
    <t>Profesionales del Grupo de talento Humano</t>
  </si>
  <si>
    <t>APO5RC008</t>
  </si>
  <si>
    <t>Legalización de hechos cumplidos para favorecimiento particular o de terceros</t>
  </si>
  <si>
    <t>CAURC0093</t>
  </si>
  <si>
    <t>Verificar que las solicitudes se radiquen previamente a la situación</t>
  </si>
  <si>
    <t>Coordinadora Grupo de Talento Humano
Profesionales del Grupo de talento Humano</t>
  </si>
  <si>
    <t>Documento negando el trámite por extemporáneo</t>
  </si>
  <si>
    <t>APO5RC009</t>
  </si>
  <si>
    <t>Liquidaciones erróneas de prestaciones sociales y salarios para favorecimiento de los servidores públicos sin el cumplimiento de requisitos</t>
  </si>
  <si>
    <t>CAURC0094</t>
  </si>
  <si>
    <t>Aplicar filtros y validaciones en la herramienta informática dispuesta para el caso</t>
  </si>
  <si>
    <t>Profesionales del Grupo de talento Humano
Coordinadora Grupo de Talento Humano</t>
  </si>
  <si>
    <t>Reportes de liquidación de la nomina</t>
  </si>
  <si>
    <t>CONSRC0009</t>
  </si>
  <si>
    <t>Generar acciones correctivas para recuperar los recursos</t>
  </si>
  <si>
    <t>Actos administrativos expedidos</t>
  </si>
  <si>
    <t>APO5</t>
  </si>
  <si>
    <t>Gestión del Talento Humano - Control Interno Disciplinario</t>
  </si>
  <si>
    <t>Solicitud o aceptación de algún tipo de beneficio por fuera del lineamiento legal, para no dar el tramite respectivo a las quejas y/o informes</t>
  </si>
  <si>
    <t>CAURC0095</t>
  </si>
  <si>
    <t>Asignar la queja o informe con acta de reparto.</t>
  </si>
  <si>
    <t>Coordinador del Grupo de Control Interno disciplinario.
Técnico asistencial</t>
  </si>
  <si>
    <t>Actas de reparto</t>
  </si>
  <si>
    <t>CONSRC0030</t>
  </si>
  <si>
    <t>Iniciar la investigación disciplinaria correspondiente</t>
  </si>
  <si>
    <t>Coordinador GCID</t>
  </si>
  <si>
    <t>Actuaciones administrativas de la investigación</t>
  </si>
  <si>
    <t>Revisar los actos administrativos proyectados.</t>
  </si>
  <si>
    <t>Coordinador del Grupo de Control Interno disciplinario.</t>
  </si>
  <si>
    <t>Proyecto de acto administrativo con observaciones del Coordinador.</t>
  </si>
  <si>
    <t>APO6</t>
  </si>
  <si>
    <t>APO5RC010</t>
  </si>
  <si>
    <t>Solicitud o aceptación de algún tipo de beneficio por fuera del lineamiento legal, para favorecer al investigado respecto a la responsabilidad disciplinaria que conlleva la actuación</t>
  </si>
  <si>
    <t>Revisar los actos administrativos proyectados</t>
  </si>
  <si>
    <t>Proyecto de acto administrativo con observaciones del Coordinador</t>
  </si>
  <si>
    <t xml:space="preserve"> Gestión Jurídica</t>
  </si>
  <si>
    <t>APO6RG0001</t>
  </si>
  <si>
    <t>Retrasar o agilizar un trámite para beneficio propio o de un tercero</t>
  </si>
  <si>
    <t>CAURC0097</t>
  </si>
  <si>
    <t>Falta en el cumplimiento de la política de conflicto de interés</t>
  </si>
  <si>
    <t>Notificar al superior jerárquico sobre tramites con posibles conflictos de interés.</t>
  </si>
  <si>
    <t>Profesionales de los Grupos de Defensa Jurídica y Cobro Coactivo</t>
  </si>
  <si>
    <t>Formato de Conflictos de interés diligenciado
Correos electrónicos</t>
  </si>
  <si>
    <t>CONSRC0033</t>
  </si>
  <si>
    <t>Responder el requerimiento inicial que dio origen a la actuación judicial o con el hecho cumplido</t>
  </si>
  <si>
    <t>Coordinador de grupo de trabajo
Profesional asignado</t>
  </si>
  <si>
    <t>Constancias de respuesta, radicación de la respuesta</t>
  </si>
  <si>
    <t>APO6RG0002</t>
  </si>
  <si>
    <t>Incidencia en los argumentos jurídicos de la situación demandada o permitir vencimiento de términos para favorecer a terceros</t>
  </si>
  <si>
    <t>CAURC0098</t>
  </si>
  <si>
    <t>Presión al abogado responsable de representar a la ANM</t>
  </si>
  <si>
    <t xml:space="preserve">Realizar seguimiento al direccionamiento y avance de los procesos </t>
  </si>
  <si>
    <t>Coordinador de defensa judicial</t>
  </si>
  <si>
    <t xml:space="preserve">Correos electrónicos u otras evidencias de seguimiento </t>
  </si>
  <si>
    <t>CONSRC0031</t>
  </si>
  <si>
    <t>Iniciar las acciones jurídicas legales tendientes a restablecer los derechos que se menoscabaron de la Agencia Nacional de Minería (disciplinarios, penales, administrativos y/o fiscales)</t>
  </si>
  <si>
    <t>Coordinación de defensa judicial
Comité de Conciliación</t>
  </si>
  <si>
    <t>Denuncia penal ante la fiscalía.
Queja para indagar e iniciar proceso disciplinario
Radicación ante la entidad correspondiente que de fe del inicio de la acción legal.</t>
  </si>
  <si>
    <t>CAURC0099</t>
  </si>
  <si>
    <t>Falta de un adecuado seguimiento a los términos judiciales</t>
  </si>
  <si>
    <t>Revisar la distribución de la carga de trabajo</t>
  </si>
  <si>
    <t>Correos de reasignación de procesos</t>
  </si>
  <si>
    <t>APO6RG0003</t>
  </si>
  <si>
    <t>Liquidación de intereses por debajo del valor legal para beneficio de un tercero</t>
  </si>
  <si>
    <t>CAURC0100</t>
  </si>
  <si>
    <t>Liquidación errada por parte del profesional encargado</t>
  </si>
  <si>
    <t>Validar la información a través del sistema websafi y revisión de la contadora</t>
  </si>
  <si>
    <t>Profesional del grupo de cobro coactivo
Profesional contador asignado</t>
  </si>
  <si>
    <t>Liquidación de cada título (archivo Excel)</t>
  </si>
  <si>
    <t>CONSRC0032</t>
  </si>
  <si>
    <t xml:space="preserve">Iniciar las acciones jurídicas fiscales legales tendientes a restablecer los derechos que se menoscabaron de la Agencia Nacional de Minería </t>
  </si>
  <si>
    <t>Remisión al grupo de defensa Judicial.
Remisión al Grupo de Control Interno disciplinario 
Notificación para inicio del proceso de responsabilidad fiscal.</t>
  </si>
  <si>
    <t>Implementar el proceso de liquidación a través del módulo de cobro coactivo en websafi</t>
  </si>
  <si>
    <t>Coordinador del Grupo de Cobro Coactivo
Oficina de Tecnología e Información</t>
  </si>
  <si>
    <t xml:space="preserve">Actas de mesas de trabajo
Correos electrónicos y otras evidencias </t>
  </si>
  <si>
    <t>APO6RG0004</t>
  </si>
  <si>
    <t>Dilación del proceso de cobro para incidir en su prescripción o inoportunidad en decretar medidas cautelares promoviendo la posible insolvencia del deudor para beneficio propio o de un tercero</t>
  </si>
  <si>
    <t>CAURC0101</t>
  </si>
  <si>
    <t>Falta de gestión o movimiento del proceso por parte del abogado sustanciador</t>
  </si>
  <si>
    <t>Aplicar control y seguimiento a los procesos a través de la base de datos (términos, investigación de bienes, etc.)</t>
  </si>
  <si>
    <t>Coordinación del grupo de cobro coactivo</t>
  </si>
  <si>
    <t>Herramienta informática de seguimiento de cobro coactivo (marcas)</t>
  </si>
  <si>
    <t xml:space="preserve">APO7 </t>
  </si>
  <si>
    <t>Gestión Documental</t>
  </si>
  <si>
    <t>APO7RC0002</t>
  </si>
  <si>
    <t>Modificación de la disposición final de los documentos en las series de la TRD para beneficio propio o de un tercero.</t>
  </si>
  <si>
    <t>CAURC0104</t>
  </si>
  <si>
    <t>Someter a aprobación en el comité institucional de Gestión y Desempeño de  la ANM los ajustes a las TRD que se requieran previa socialización a las partes interesadas</t>
  </si>
  <si>
    <t>Coordinador Grupo de servicios administrativos</t>
  </si>
  <si>
    <t>Acta de Comité</t>
  </si>
  <si>
    <t>CONSRC0002</t>
  </si>
  <si>
    <t>Conflicto de intereses</t>
  </si>
  <si>
    <t>Solicitar aplicar matrices de conflicto en el procedimiento correspondiente para aplicar acciones de mejora</t>
  </si>
  <si>
    <t>Distribución de funciones</t>
  </si>
  <si>
    <t>APO7RC0003</t>
  </si>
  <si>
    <t>Ocultamiento de información sobre documentos perdidos o alterados en los archivos de gestión para beneficio propio o de un tercero</t>
  </si>
  <si>
    <t>CAURC0105</t>
  </si>
  <si>
    <t>Realizar seguimiento periódico a los FUID y organización de los archivos de los procesos/dependencias de la ANM</t>
  </si>
  <si>
    <t>Coordinador Grupo de servicios administrativos
Profesionales asignados</t>
  </si>
  <si>
    <t>Informe de visita 
Actas de mesa de trabajo</t>
  </si>
  <si>
    <t>CONSRC0015</t>
  </si>
  <si>
    <t>Solicitar el inicio de investigaciones disciplinarias, fiscales o penales correspondientes,  o demandas de los actos administrativos afectados por dolo</t>
  </si>
  <si>
    <t>Documentos correspondientes al tipo de investigación solicitada
Documentos correspondientes a la acción judicial</t>
  </si>
  <si>
    <t>Solicitar los ajustes del proceso correspondiente para evitar nuevas materializaciones</t>
  </si>
  <si>
    <t>Comunicaciones</t>
  </si>
  <si>
    <t>APO7RC0004</t>
  </si>
  <si>
    <t>Inadvertir pérdida de la integridad en la devolución de expedientes y documentos al archivo central</t>
  </si>
  <si>
    <t>CAURC0109</t>
  </si>
  <si>
    <t>Realizar capacitación a los funcionarios del archivo central sobre el procedimiento de préstamo documental, establecimiento de control, préstamo y devolución de documentos</t>
  </si>
  <si>
    <t>Listado de Asistencia
Presentación 
Base de datos de control de préstamos</t>
  </si>
  <si>
    <t>CONSRC0013</t>
  </si>
  <si>
    <t>Adelantar denuncia ante la Fiscalía</t>
  </si>
  <si>
    <t>Documentación de la denuncia</t>
  </si>
  <si>
    <t>CAURC0110</t>
  </si>
  <si>
    <t>Realizar capacitación a los funcionarios del archivo central sobre el procedimiento de préstamo documental</t>
  </si>
  <si>
    <t xml:space="preserve">Listado de Asistencia
Presentación </t>
  </si>
  <si>
    <t>Adelantar proceso de demanda de acto administrativo indebido</t>
  </si>
  <si>
    <t>Documentación de la demanda</t>
  </si>
  <si>
    <t>APO7RC0005</t>
  </si>
  <si>
    <t>Eliminación documental de información que no debe ser eliminada para beneficio propio o de un tercero</t>
  </si>
  <si>
    <t>CAURC0112</t>
  </si>
  <si>
    <t>Realizar capacitación a los funcionarios del archivo central sobre el procedimiento de eliminación documental</t>
  </si>
  <si>
    <t>Listas de asistencia
Invitaciones
Presentaciones</t>
  </si>
  <si>
    <t>CONSRC0014</t>
  </si>
  <si>
    <t>Adelantar denuncia ante la Fiscalía, o adelantar proceso de demanda de acto administrativo indebido</t>
  </si>
  <si>
    <t>Someter a aprobación por parte del Comité Institucional de Gestión y Desempeño las eliminaciones propuestas</t>
  </si>
  <si>
    <t>Acta de comité</t>
  </si>
  <si>
    <t xml:space="preserve">EST2 </t>
  </si>
  <si>
    <t>Gestión integral de las comunicaciones y relacionamiento</t>
  </si>
  <si>
    <t>EST2RC0003</t>
  </si>
  <si>
    <t>Filtro de información periodística de la ANM, en medios de comunicación que pueda afectar la imagen institucional y beneficiar a un tercero.</t>
  </si>
  <si>
    <t>CAURC0001</t>
  </si>
  <si>
    <t>Debilidad en los controles en la revisión y análisis de la información antes de su publicación.</t>
  </si>
  <si>
    <t>Establecer y aplicar los controles identificados para minimizar el riesgo.</t>
  </si>
  <si>
    <t>Profesionales Grupo de Atención, Participación Ciudadana y Comunicaciones.</t>
  </si>
  <si>
    <t>Correo electónico y/o documento</t>
  </si>
  <si>
    <t>CONSRC0001</t>
  </si>
  <si>
    <t xml:space="preserve">Revisar y analizar causas de afectación de la imagen por parte de la alta dirección </t>
  </si>
  <si>
    <t xml:space="preserve">Presidencia y/o vicepresidencias </t>
  </si>
  <si>
    <t>Acta o lista de asistencia de asistencia de sesión de revisión</t>
  </si>
  <si>
    <t>CONSRC0003</t>
  </si>
  <si>
    <t>Realizar y publicar notificación página web y redes sociales desmintiendo la suplantación de la Entidad</t>
  </si>
  <si>
    <t>Coordinadora Grupo de Atención, Participación Ciudadana y Comunicaciones</t>
  </si>
  <si>
    <t>Comunicaciones en página web y redes sociales</t>
  </si>
  <si>
    <t>EST2RC0004</t>
  </si>
  <si>
    <t>Suplantación de la ANM utilizando su imagen institucional para el cobro de trámites y/o servicios gratuitos a nombre de la Entidad.</t>
  </si>
  <si>
    <t>CAURC0005</t>
  </si>
  <si>
    <t>Desconocimiento de la ciudadanía sobre la gratuidad en la asesoría y orientación de  los trámites y servicios ofrecidos por la ANM.</t>
  </si>
  <si>
    <t>Publicar mensajes en redes sociales, y página web, indicando que la asesoría y orientación sobre los trámites y servicios ofrecidos por la ANM es de manera gratuita.</t>
  </si>
  <si>
    <t>Profesionales del Grupo de Atención, Participación Ciudadana y Comunicaciones.</t>
  </si>
  <si>
    <t>Publicaciones en redes sociales y página web</t>
  </si>
  <si>
    <t>CONSRC0004</t>
  </si>
  <si>
    <t>Solicitar a al OAJ se gestionen las acciones judiciales</t>
  </si>
  <si>
    <t>Coordinadora Grupo de Atención, Participación Ciudadana y Comunicaciones
Oficina Asesora Jurídica</t>
  </si>
  <si>
    <t>Oficios y/o comunicaciones de actuación administrativa</t>
  </si>
  <si>
    <t xml:space="preserve">EVA </t>
  </si>
  <si>
    <t>Evaluación, control y mejora</t>
  </si>
  <si>
    <t>EVARC0001</t>
  </si>
  <si>
    <t>Posibilidad de afectación reputacional y económica por omisión o alteración de información real en la presentación de los hallazgos de auditoria para beneficio así mismo o para terceros debido al incumplimiento de regulaciones legales e internas de la entidad realizadas de forma intencional y/o con ánimo de lucro.</t>
  </si>
  <si>
    <t>CAURC001</t>
  </si>
  <si>
    <t>Incumplimiento de regulaciones legales e internas de la entidad realizadas de forma intencional y/o con ánimo de lucro.</t>
  </si>
  <si>
    <t>Realizar los cursos de  Integridad y Transparencia y Lucha contra la Corrupción a través del Espacio Virtual de Asesoría EVA del Departamento Administrativo de la Función Publica.</t>
  </si>
  <si>
    <t>Porfesionales de la Oficina de Control Interno.</t>
  </si>
  <si>
    <t xml:space="preserve">Certificado de los cursos del DAFP. </t>
  </si>
  <si>
    <t>Afectar al grupo de funcionarios del proceso, afectar el cumplimiento de metas y objetivos de la dependencia, sfectar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o servicios o los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</si>
  <si>
    <t>Los profesionales de la Oficina de Control Interno deben realizar los cursos de  Integridad, Transparencia y Lucha contra la Corrupción a través del Espacio Virtual de Asesoría EVA del Departamento Administrativo de la Función Publica</t>
  </si>
  <si>
    <t>Profesionales de la oficina de control interno</t>
  </si>
  <si>
    <t>Certificados</t>
  </si>
  <si>
    <t>Bajo</t>
  </si>
  <si>
    <t>Verificar que la información suministrada por el auditado corresponda con los requisitos establecidos en la carta de representación.</t>
  </si>
  <si>
    <t xml:space="preserve">Carta de representación. </t>
  </si>
  <si>
    <t>Los profesionales de la Oficina de Control Interno verifican que la información suministrada por el auditado corresponda con los requisitos establecidos en la carta de representación</t>
  </si>
  <si>
    <t xml:space="preserve">Jefe y profecionales de la oficina de control interno </t>
  </si>
  <si>
    <t>Carta de representación, formato papeles de trabajo</t>
  </si>
  <si>
    <t>MIS1</t>
  </si>
  <si>
    <t xml:space="preserve"> Delimitación y declaración de áreas y zonas de interés - Grupo de Fomento</t>
  </si>
  <si>
    <t>MIS1RC0003</t>
  </si>
  <si>
    <t>Priorizar el trámite de la solicitud de ARES o Zonas Mineras en beneficio propio o de un tercero</t>
  </si>
  <si>
    <t xml:space="preserve">Debilidades en la asignación de las solicitudes en orden cronológico </t>
  </si>
  <si>
    <t>Asignar  en orden cronológico  las solicitudes de ARES</t>
  </si>
  <si>
    <t>Gerente de Fomento/Coordinador de Fomento</t>
  </si>
  <si>
    <t>Base de Datos y Gestión de Reparto
Correos electrónicos</t>
  </si>
  <si>
    <t>CONSRC0007</t>
  </si>
  <si>
    <t>Favorecimiento de intereses privados derivados de la manipulación del tramite</t>
  </si>
  <si>
    <t>Solicitar al Grupo de Control Interno Disciplinario el inicio de investigaciones disciplinarias, fiscales o penales a que haya lugar para los profesionales involucrados</t>
  </si>
  <si>
    <t>Asignar  en orden cronológico  las solicitudes de Zonas Mineras</t>
  </si>
  <si>
    <t>Base de Datos 
Correo electrónico</t>
  </si>
  <si>
    <t>CONSRC0008</t>
  </si>
  <si>
    <t xml:space="preserve">Demandas y/o quejas por parte de un tercero con ocasión del favorecimiento de intereses privados. </t>
  </si>
  <si>
    <t>Solicitar a la Oficina Asesora Jurídica adelantar la gestión para demandar los actos administrativos por desviación de poder; y/o gestionar y dar trámite a las quejas recibidas</t>
  </si>
  <si>
    <t>Documentos de la demanda y actuaciones administrativas.
Quejas y soportes de la actuación administrativa</t>
  </si>
  <si>
    <t>MIS1 Delimitación y declaración de áreas y zonas de interés - Grupo de Fomento</t>
  </si>
  <si>
    <t>MIS1RC0004</t>
  </si>
  <si>
    <t>Declarar y delimitar un Área de Reserva Especial; y señalar, delimitar y/o establecer una Zona Minera para beneficio propio o de un tercero</t>
  </si>
  <si>
    <t>CAURC0002</t>
  </si>
  <si>
    <t>Debilidades en la implementación y seguimiento de los controles para declarar y delimitar un Área de Reserva Especial.</t>
  </si>
  <si>
    <t>Aplicar filtros técnicos en las evaluaciones documentales e informes de visita; y filtros jurídicos de revisión de los actos administrativos de AREs</t>
  </si>
  <si>
    <t>Gerente de Fomento/Coordinador de Fomento
Profesionales Grupo de Fomento</t>
  </si>
  <si>
    <t>Correos electrónicos
Vistos buenos en evaluaciones documentales e informes de visita
Visto bueno en el acto administrativo</t>
  </si>
  <si>
    <t>CAURC0003</t>
  </si>
  <si>
    <t>Debilidades en la implementación y seguimiento de los controles para y señalar, delimitar y/o establecer una Zona Minera</t>
  </si>
  <si>
    <t>Aplicar filtros técnicos en las evaluaciones documentales e informes de visita, y filtros jurídicos de revisión de los actos administrativos de zonas mineras</t>
  </si>
  <si>
    <t>MIS1RC0005</t>
  </si>
  <si>
    <t>Determinar la viabilidad del proyecto al corto, mediano o largo plazo, disminuir o ratificar el área libre, o modificar la comunidad minera para beneficio propio o de un tercero</t>
  </si>
  <si>
    <t>CAURC0010</t>
  </si>
  <si>
    <t>Debilidades en la implementación y seguimiento de los controles en la elaboración del estudio geológico minero</t>
  </si>
  <si>
    <t>Aplicar filtros técnico (Geólogo e ingeniero de minas) en la revisión del EGM</t>
  </si>
  <si>
    <t>Informe EGM con visto bueno del filtro técnico</t>
  </si>
  <si>
    <t>CAURC0011</t>
  </si>
  <si>
    <t>Debilidades en la priorización, asignación y programación para la realización del Estudio Geológico Minero.</t>
  </si>
  <si>
    <t>Asignar en orden de acuerdo a la numeración del acto administrativo que declara el área de reserva especial la elaboración del EGM</t>
  </si>
  <si>
    <t>Correos electrónicos y/o planilla</t>
  </si>
  <si>
    <t xml:space="preserve">MIS1 </t>
  </si>
  <si>
    <t>MIS1 Delimitación y declaración de áreas y zonas de interés - Grupo de Promoción</t>
  </si>
  <si>
    <t>MIS1RC0001</t>
  </si>
  <si>
    <t>'Acceso de terceros a información no pública sobre áreas potenciales de reserva en la ANM</t>
  </si>
  <si>
    <t>CAURC0006</t>
  </si>
  <si>
    <t>Fallas en la seguridad de la información que permite su acceso público</t>
  </si>
  <si>
    <t>Custodiar la información por parte de servidores públicos designados por el Gerente o Vicepresidente de Promoción y Fomento</t>
  </si>
  <si>
    <t>Gerente o Vicepresidente</t>
  </si>
  <si>
    <t>1. Manual de Funciones / Contrato Prestación de Servicios (clausula de confidencialidad)
2. Comunicación/Oficio al Servicio Geológico Colombiano con designación de personal con acceso a la información.</t>
  </si>
  <si>
    <t>CONSRC0006</t>
  </si>
  <si>
    <t>Favorecimiento de terceros (Pérdida de áreas con potencial para adjudicar en procesos de selección objetiva)</t>
  </si>
  <si>
    <t>Solicitar al Grupo de Control Interno Disciplinario el inicio de actuaciones disciplinarias y/o penales a que haya lugar</t>
  </si>
  <si>
    <t>Gerente y/o Vicepresidente de Promoción y Fomento</t>
  </si>
  <si>
    <t>Memorando /oficio</t>
  </si>
  <si>
    <t>Afectación de la imagen institucional de la ANM</t>
  </si>
  <si>
    <t>MIS1RC0002</t>
  </si>
  <si>
    <t>Incidencia externa indebida en la decisión de declaración o liberación de áreas</t>
  </si>
  <si>
    <t>CAURC0007</t>
  </si>
  <si>
    <t>Fallas en la supervisión del cumplimiento de requisitos  establecidos para declaración de áreas</t>
  </si>
  <si>
    <t>Realizar seguimiento al cumplimiento de requisitos para declaración o liberación de Áreas Estratégicas Mineras y zonas reservadas con potencial</t>
  </si>
  <si>
    <t>1. Documentación del trámite de declaración o liberación de Áreas Estratégicas Mineras y zonas reservadas con potencial</t>
  </si>
  <si>
    <t>MIS2</t>
  </si>
  <si>
    <t xml:space="preserve">MIS2 Gestión de la Inversión Minera </t>
  </si>
  <si>
    <t>MIS2RC0001</t>
  </si>
  <si>
    <t>Priorización de encuentros de promoción minera para beneficio de un interés particular</t>
  </si>
  <si>
    <t>CAURC0012</t>
  </si>
  <si>
    <t xml:space="preserve">Debilidades en la priorización de las actividades y escenarios para la promoción de la actividad minera </t>
  </si>
  <si>
    <t>Elaborar la caracterización de los eventos proyectados</t>
  </si>
  <si>
    <t>Profesional asignado</t>
  </si>
  <si>
    <t>Caracterización de los eventos</t>
  </si>
  <si>
    <t xml:space="preserve">Realizar seguimiento y actualización del programa de eventos </t>
  </si>
  <si>
    <t>Gerente del Grupo de Promoción</t>
  </si>
  <si>
    <t xml:space="preserve">Acta de reunión </t>
  </si>
  <si>
    <t>Presentar y aprobar el Programa Anual de Eventos</t>
  </si>
  <si>
    <t>Gerente del grupo de Promoción
Vicepresidente de Promoción y Fomento</t>
  </si>
  <si>
    <t>Programa anual de eventos aprobado
Acta de Reunión de seguimiento a eventos</t>
  </si>
  <si>
    <t>MIS2RC0002</t>
  </si>
  <si>
    <t>Aval al cumplimiento de las obligaciones contractuales del operador logístico o de terceros organizadores sin que se cumplan efectivamente para beneficio particular o de un tercero.</t>
  </si>
  <si>
    <t>CAURC0013</t>
  </si>
  <si>
    <t xml:space="preserve">Imposibilidad de hacer verificaciones directas sobre el cumplimiento de las actividades de promoción </t>
  </si>
  <si>
    <t xml:space="preserve">Realizar seguimiento permanente a la realización las actividades de promoción a través del profesional designado para tal fin </t>
  </si>
  <si>
    <t>Informe por evento realizado</t>
  </si>
  <si>
    <t>CONSRC0010</t>
  </si>
  <si>
    <t>Comunicar al Grupo de Control Interno Disciplinario las potenciales responsabilidades disciplinarias, fiscales o penales para que se de trámite o traslado según corresponda</t>
  </si>
  <si>
    <t>Gerente del grupo de promoción</t>
  </si>
  <si>
    <t xml:space="preserve">Memorando y/o correo electrónico </t>
  </si>
  <si>
    <t>CAURC0014</t>
  </si>
  <si>
    <t>Falta de tiempo que impide verificar de fondo todas las obligaciones</t>
  </si>
  <si>
    <t>Designar profesional de apoyo a la supervisión.</t>
  </si>
  <si>
    <t>Contrato suscrito con apoyo designado y/o correos electrónicos</t>
  </si>
  <si>
    <t>Revisar y analizar tema por parte de la Alta Dirección</t>
  </si>
  <si>
    <t>Presidencia y/o vicepresidencias
Gerente de Promoción</t>
  </si>
  <si>
    <t>Acta o lista de asistencia de  sesión de revisión</t>
  </si>
  <si>
    <t>MIS2RC0003</t>
  </si>
  <si>
    <t>Direccionamiento o favorecimiento de un interés particular para el otorgamiento de áreas.</t>
  </si>
  <si>
    <t>CAURC0015</t>
  </si>
  <si>
    <t>Debilidades en la estructuración del proceso de selección.</t>
  </si>
  <si>
    <t>Aplicar filtros de revisión y aprobación de cada proceso de selección para su ejecución</t>
  </si>
  <si>
    <t>Gerente de Promoción
Oficina Asesora Jurídica
Presidente</t>
  </si>
  <si>
    <t xml:space="preserve">Acto administrativo de adopción del proceso de selección </t>
  </si>
  <si>
    <t>CONSRC0011</t>
  </si>
  <si>
    <t>Solicitar a la Oficina Asesora Jurídica dar trámite a la demanda o acción legal instaurada.</t>
  </si>
  <si>
    <t xml:space="preserve">Gerente del grupo de promoción </t>
  </si>
  <si>
    <t xml:space="preserve">Soportes documentales de las actuaciones administrativas
Correo electrónicos y/o comunicaciones </t>
  </si>
  <si>
    <t xml:space="preserve">MIS3 </t>
  </si>
  <si>
    <t>MIS3 Generación de títulos Mineros</t>
  </si>
  <si>
    <t>MIS3RC0001</t>
  </si>
  <si>
    <t>Influencia indebida en la toma de decisiones para otorgar o rechazar contratos de concesión y/o solicitudes de formalización y legalización, ya sea en beneficio propio o de terceros.</t>
  </si>
  <si>
    <t>CAURC0016</t>
  </si>
  <si>
    <t>Concepto técnico, jurídico y económico positivo sin el cumplimiento de requisitos, o concepto técnico negativo aun cuando se cumplen los requisitos en propuestas de contratación</t>
  </si>
  <si>
    <t>Realizar el reparto aleatorio de expedientes, aplicar filtro jurídico y técnico.</t>
  </si>
  <si>
    <t>Coordinación de contratación minera.
'Coordinación del grupo de legalización minera</t>
  </si>
  <si>
    <t xml:space="preserve">1. Base de datos de reparto (Legalización Minera) 
2. Correo electrónico y plataforma Anna Minería (Contratación)
3. Correos electrónicos con finalización de la tarea - conceptos técnicos  (Legalización Minera) 
4. Base de datos consecutivos conceptos técnicos (Legalización Minera) </t>
  </si>
  <si>
    <t>CONSRC0012</t>
  </si>
  <si>
    <t>Solicitar a la Oficina Asesora Jurídica se gestione la denuncia ante la Fiscalía y/o  se gestione la demanda del contrato de concesión otorgado</t>
  </si>
  <si>
    <t>Coordinador del Grupo de Contratación Minera.
Coordinador del Grupo de Legalización Minera.</t>
  </si>
  <si>
    <t xml:space="preserve">Memorando y/o correo electrónico con soportes documentales para iniciar gestión. </t>
  </si>
  <si>
    <t>Comunicar a la Oficina control interno disciplinario las potenciales responsabilidades disciplinarias, fiscales o penales para que se de trámite o traslado según corresponda</t>
  </si>
  <si>
    <t>Comunicación/memorando y soportes que sustenten posibles responsabilidades</t>
  </si>
  <si>
    <t>MIS4</t>
  </si>
  <si>
    <t>MIS4 Gestión Integral para el Seguimiento y Control a los Títulos Mineros - Fiscalización</t>
  </si>
  <si>
    <t>MIS4RC0004</t>
  </si>
  <si>
    <t>Modificar la programación de fiscalización para priorizar u obviar   un título minero en beneficio de un tercero.</t>
  </si>
  <si>
    <t>CAURC0017</t>
  </si>
  <si>
    <t>Hacer seguimiento a la programación y ejecución de visitas conforme a la metodología de niveles de cumplimiento y demas lineamientos de priorización.</t>
  </si>
  <si>
    <t xml:space="preserve">PAREs
Coordinadores Regionales y Zonales
Gerencia y Vicepresidencia de Seguimiento y Control </t>
  </si>
  <si>
    <t>Correo electrónico remitido a los coordinadores</t>
  </si>
  <si>
    <t>Favorecimiento de intereses privados</t>
  </si>
  <si>
    <t xml:space="preserve">Coordinadores PAREs
Gerente de Seguimiento </t>
  </si>
  <si>
    <t>Solicitar los ajustes del proceso correspondiente para evitar nuevas materializaciones y/o demandar los actos administrativos afectados por dolo</t>
  </si>
  <si>
    <t>Documentos correspondientes a la acción judicial</t>
  </si>
  <si>
    <t>MIS4RC0005</t>
  </si>
  <si>
    <t>Aprobación de la obligación / requerimiento sin el cumplimiento de requisitos o con requisitos falsos</t>
  </si>
  <si>
    <t>CAURC0019</t>
  </si>
  <si>
    <t xml:space="preserve">Aplicar listas de chequeo </t>
  </si>
  <si>
    <t>PAREs
Profesionales (filtros) de gerencia y vicepresidencia</t>
  </si>
  <si>
    <t>Aplicación listas de chequeo/Evaluación documental
Matriz de No Conformidades (asociadas a los procedimientos Inspecciones de Campo y Seguimiento a las Obligaciones del Titulo Minero)</t>
  </si>
  <si>
    <t>Permisos o autorizaciones indebidas</t>
  </si>
  <si>
    <t>Solicitar al Grupo de Control Interno disciplinario denunciar ante la Fiscalía y/o demandar los actos administrativos afectados por dolo</t>
  </si>
  <si>
    <t>MIS4RC0006</t>
  </si>
  <si>
    <t xml:space="preserve">Obligaciones incumplidas y evidenciadas en la inpección de campo o evaluación documental que no se incluyen en el acto adminsitrativo, y/o que no son objeto del reqerimiento respectivo, que beneficie al titular minero </t>
  </si>
  <si>
    <t>Hacer seguimiento a la programación y ejecución de la misma</t>
  </si>
  <si>
    <t>Coordinadores Regionales y Zonales</t>
  </si>
  <si>
    <t>Reportes de la Herramienta de Fiscalización para el seguimiento a las inspecciones de campo y evaluaciones documentales.</t>
  </si>
  <si>
    <t>MIS4RC0007</t>
  </si>
  <si>
    <t xml:space="preserve">Interrupción y/o demoras en el proceso sancionatorio para beneficio del obligado.
</t>
  </si>
  <si>
    <t>Pérdida de recursos públicos</t>
  </si>
  <si>
    <t>Solicitar Iniciar acciones contractuales por incumplimiento</t>
  </si>
  <si>
    <t>Soportes de las acciones contractuales</t>
  </si>
  <si>
    <t>MIS4RC0008</t>
  </si>
  <si>
    <t>Dilación o aceleración del proceso de evaluación de expedientes mineros para beneficio propio o de un tercero</t>
  </si>
  <si>
    <t>Hacer seguimiento a los tiempos de cargue de informes, autos y asignaciones en la herramienta de fiscalización</t>
  </si>
  <si>
    <t>Coordinadores Zonales -PAREs
Profesionales (filtros) de gerencia y vicepresidencia</t>
  </si>
  <si>
    <t>Reportes de la herramienta de los tiempos de cargue de informes y autos y asignaciones</t>
  </si>
  <si>
    <t>MIS4RC0009</t>
  </si>
  <si>
    <t>Inadecuada aplicación de los elementos / causales  base para la liquidación de las multas para beneficiar o perjudicar un titular</t>
  </si>
  <si>
    <t>Aplicar filtros de revisión y verificación de la actuación administrativa</t>
  </si>
  <si>
    <t>Profesionales (filtros) de gerencia y vicepresidencia</t>
  </si>
  <si>
    <t>Correos electrónicos                        Actos administrativos</t>
  </si>
  <si>
    <t xml:space="preserve">MIS4 </t>
  </si>
  <si>
    <t xml:space="preserve">MIS4 Gestión Integral para el Seguimiento y Control a los Títulos Mineros - Evaluación Estudios Técnicos </t>
  </si>
  <si>
    <t>MIS4RC0002</t>
  </si>
  <si>
    <t>Evaluación de estudios técnicos para favorecer un interés particular o de un tercero</t>
  </si>
  <si>
    <t>CAURC0020</t>
  </si>
  <si>
    <t>Aplicar el instructivo de evaluación de documentos técnicos, y aplicación de filtro técnico de la evaluación y aprobación del estudio.</t>
  </si>
  <si>
    <t>Coordinador de Evaluación de estudios técnicos
Profesionales asignados/contratados
Coordinadores PAREs</t>
  </si>
  <si>
    <t>Correos electrónicos 
VoBo Concepto Técnico</t>
  </si>
  <si>
    <t>Demandas en contra de la Entidad</t>
  </si>
  <si>
    <t>Trabajar articuladamente con la Oficina Asesora Jurica para dar tramite a las acciones judiciales recibidas</t>
  </si>
  <si>
    <t>Coordinación Grupo de Estudios Técnicos
Oficina Asesora Jurídica</t>
  </si>
  <si>
    <t>Soportes documentales de la demanda u otras evidencias que se den en la gestión de las acciones judiciales recibidas</t>
  </si>
  <si>
    <t>Aplicar filtro jurídico para la generación de los actos administrativos.</t>
  </si>
  <si>
    <t>Coordinador de Evaluación de estudios técnicos
Profesionales asignados
Coordinadores PAREs</t>
  </si>
  <si>
    <t>Correos electrónicos 
VoBo de los Actos administrativos 
VoBo Concepto Técnico</t>
  </si>
  <si>
    <t>Potenciales responsabilidades disciplinarias, fiscales y penales</t>
  </si>
  <si>
    <t>Coordinación Grupo de Estudios Técnicos
VAF - Grupo de Control Interno disciplinario</t>
  </si>
  <si>
    <t>MIS4RC0003</t>
  </si>
  <si>
    <t>Sustracción y entrega de información confidencial para beneficio de un interés particular o de un tercero</t>
  </si>
  <si>
    <t>Validar solicitud de accesos y permisos de los servidores públicos para acceder a los aplicativos e información institucional, y tramitar con la Vicepresidencia la aprobación.</t>
  </si>
  <si>
    <t xml:space="preserve">Coordinador de Evaluación de estudios técnicos
Coordinadores PAREs
Vicepresidente de Seguimiento y Control </t>
  </si>
  <si>
    <t>Correo electrónico de solicitud de IMAC 
IMAC firmado</t>
  </si>
  <si>
    <t>MIS4 Gestión Integral para el Seguimiento y Control a los Títulos Mineros - Modificación a Títulos Mineros</t>
  </si>
  <si>
    <t>MIS4RC0001</t>
  </si>
  <si>
    <t>Dar trámite a solicitudes de modificación de titulos mineros sin el consentimiento del titular minero para beneficio propio o de un tercero</t>
  </si>
  <si>
    <t>CAURC0021</t>
  </si>
  <si>
    <t>Elaborar acto administrativo en formato prestablecido por el grupo que contiene información de validación de requisitos aplicables al trámite, y adelantar procesos de validación por parte de profesionales que ejercen la función de revisión.</t>
  </si>
  <si>
    <t>Profesionales del Grupo de Modificación a Títulos Mineros</t>
  </si>
  <si>
    <t>Acto administrativo  diligenciado con validaciones</t>
  </si>
  <si>
    <t>Solicitar el inicio de investigaciones disciplinarias, fiscales o penales correspondientes; y/o solicitar demandar los actos administrativos afectados por dolo</t>
  </si>
  <si>
    <t>Coordinadora Grupo de Modificaciones a Títulos Mineros</t>
  </si>
  <si>
    <t>Documentos correspondientes al tipo de investigación solicitada o acción judicial</t>
  </si>
  <si>
    <t>Comunicaciones/correo electrónico</t>
  </si>
  <si>
    <t xml:space="preserve"> Gestión Integral para el Seguimiento y Control a los Títulos Mineros (Regalías) </t>
  </si>
  <si>
    <t>MIS4RC0010</t>
  </si>
  <si>
    <t>Determinación de regalías por un valor inferior al que corresponde para beneficio propio o de terceros</t>
  </si>
  <si>
    <t>CAURC0022</t>
  </si>
  <si>
    <t xml:space="preserve">Errores en la determinación de regalías </t>
  </si>
  <si>
    <t>Validar a través de muestra aleatoria del 5% para efectos de realizar una revisión al proceso de distribución</t>
  </si>
  <si>
    <t>Profesional grupo de regalías asignado</t>
  </si>
  <si>
    <t>Archivo Excel con resultado de la validación.</t>
  </si>
  <si>
    <t>Comunicar a la Oficina control interno disciplinario las potenciales responsabilidades para que se de trámite o traslado según corresponda.</t>
  </si>
  <si>
    <t>Gerente de Regalías</t>
  </si>
  <si>
    <t xml:space="preserve"> Comunicación y soportes que sustenten posibles responsabilidades.</t>
  </si>
  <si>
    <t>ALTO</t>
  </si>
  <si>
    <t>MIS4RC0012</t>
  </si>
  <si>
    <t xml:space="preserve">Determinación de canon superficiario por un valor inferior al que corresponde  para beneficio propio o de terceros </t>
  </si>
  <si>
    <t>CAURC0027</t>
  </si>
  <si>
    <t>Modificación de parámetros para favorecer al titular con una liquidación inferior a la que corresponde por canon superficiario</t>
  </si>
  <si>
    <t>Revisar digitalmente  las minutas del contrato para verificar que se tomen los datos correctos (aplica sólo para causaciones anualidades anteriores a 2023)</t>
  </si>
  <si>
    <t>Profesionales grupo de canon</t>
  </si>
  <si>
    <t>Informes de causación mensual con visto bueno del equipo de canon</t>
  </si>
  <si>
    <t>MODERADO</t>
  </si>
  <si>
    <t>Administrar sistema (parámetros de cálculo)  de manera concentrada en una sola persona</t>
  </si>
  <si>
    <t>Soporte de planilla con nombre del funcionario que administra el sistema</t>
  </si>
  <si>
    <t>MIS4RC0013</t>
  </si>
  <si>
    <t>Acreditación de pago de regalías sin cumplimiento efectivo</t>
  </si>
  <si>
    <t>CAURC0028</t>
  </si>
  <si>
    <t>Otorgamiento del visto bueno previo a la exportación de minerales en la plataforma VUCE sin el cumplimiento de los requisitos (la no demostración de procedencia lícita según explotadores mineros autorizados, la no demostración de trazabilidad de toda la cadena de comercialización, la no acreditación del pago de regalías o pago incompleto), la aceleración del visto bueno en VUCE sin respetar el orden de llegada.</t>
  </si>
  <si>
    <t>Realizar revisión muestral del 10% de la totalidad de trámites registrados en Vuce, para verificar el cumplimiento a lo establecido en el procedimiento  MIS4-P-003-I-001 (procedencia lícita, trazabilidad de minerales comercializados, acreditación y revisión de liquidación al pago de regalías)  y generar informe correspondiente.</t>
  </si>
  <si>
    <t>Profesionales grupo de regalías</t>
  </si>
  <si>
    <t xml:space="preserve">Reportes resultado de la revisión muestral (matriz e informe)
</t>
  </si>
  <si>
    <t>Verificar en el archivo generado por la plataforma VUCE - Ventanilla Unica de Comercio Exterior, trámites aprobados, que se haya evaluado en orden cronológico (fecha de radicación) los trámites de exportación, según clasificación de mineral.</t>
  </si>
  <si>
    <t>Reporte de VUCE de trámites con visto bueno de los funcioanrios</t>
  </si>
  <si>
    <t>Comunicar a la Oficina control interno disciplinario las potenciales responsabilidades para que se de trámite o traslado según corresponda y a la Oficina control interno para que revise el correspondiente proceso.</t>
  </si>
  <si>
    <t>MIS4RC0014</t>
  </si>
  <si>
    <t>Certificación y publicación de los titulares inscritos en RUCOM sin el cumplimiento de requisitos o sin respetar el orden de llegada  para beneficio propio o de terceros</t>
  </si>
  <si>
    <t>CAURC0030</t>
  </si>
  <si>
    <t>Otorgamiento de la certificación en RUCOM sin el cumplimiento de requisitos o aceleración del proceso de inscripción y certificación en el RUCOM sin respetar el orden de llegada para beneficio propio o de terceros</t>
  </si>
  <si>
    <t>Realizar revisión muestral del 10% de los trámites registrados en la Paltaforma Rucom, con el fin de validar el cumplimiento de los requerimientos establecidos en el Decreto 1073 de 2015 y generar informe correspondiente.</t>
  </si>
  <si>
    <t xml:space="preserve">Reportes resultado de la revisión  muestral (matriz e informe)  </t>
  </si>
  <si>
    <t>Verificar que la evaluación de los trámites de Rucom, se evaluen en el orden cronologico correspondiente.</t>
  </si>
  <si>
    <t>MIS5</t>
  </si>
  <si>
    <t xml:space="preserve"> Seguridad Minera</t>
  </si>
  <si>
    <t>MIS5RC0001</t>
  </si>
  <si>
    <t>Informe técnico de la visita de cumplimiento de condiciones de seguridad de una mina, sin que se cumpla o se obvie la normativa vigente para beneficio propio o de un tercero</t>
  </si>
  <si>
    <t>CAURC0036</t>
  </si>
  <si>
    <t>Realizar seguimiento a la participación de los servidores en las socializaciones que realiza el Grupo de Control Interno Disciplinario y Talento Humano en materia de cumplimiento de código de ética, manual de funciones, y Ley disciplinaria.</t>
  </si>
  <si>
    <t>Coordinación de seguridad y salvamento minero</t>
  </si>
  <si>
    <t>Correo electrónico</t>
  </si>
  <si>
    <t>Solicitar al Grupo de Control Interno disciplinario iniciar la investigación de responsabilidades disciplinarias y penales a que haya lugar, o iniciar la demanda los actos administrativos afectados por dolo</t>
  </si>
  <si>
    <t>Coordinador del Grupo de Seguridad y Salvamento Minero</t>
  </si>
  <si>
    <t>Correo electrónico y soportes de denuncias o demandas</t>
  </si>
  <si>
    <t>CAURC0081</t>
  </si>
  <si>
    <t>Realizar seguimiento a la participación de los servidores en las socializaciones que realiza el Grupo de Control Interno Disciplinario y Talento Humano en materia de cumplimiento de código de ética, manual de funciones, y Ley disciplinaria</t>
  </si>
  <si>
    <t>Acta de reunión y/o correo electrónico</t>
  </si>
  <si>
    <t>Tramitar las quejas o denuncias que se interpongan por parte de los titulares sobre presuntos actos por parte de los servidores de la ANM.</t>
  </si>
  <si>
    <t>MIS5RC0002</t>
  </si>
  <si>
    <t>Disposición inadecuada y extracción de equipos para atención de emergencias sin autorización institucional para beneficio propio o de un tercero</t>
  </si>
  <si>
    <t xml:space="preserve">Reforzar a través de socializaciones al personal de seguridad y servidores el cumplimiento del procedimiento de autorización de entrada y salida de bienes </t>
  </si>
  <si>
    <t>Listados de asistencia y/o correos electrónicos</t>
  </si>
  <si>
    <t>MIS5RC0003</t>
  </si>
  <si>
    <t>Conclusiones de la investigación por accidente mortal minero, que no son coherentes con las evidencias halladas para beneficiar a un tercero</t>
  </si>
  <si>
    <t>CAURC0037</t>
  </si>
  <si>
    <t xml:space="preserve">Solicitar el acompañamiento a la ARL y al Ministerio de Trabajo para adelantar  investigación como medida preventiva para garantizar el adecuado proceso, y generar las evidencias o reporte compartido cuando las entidades atiendan la solicitud. </t>
  </si>
  <si>
    <t>Informe final firmado por todo el equipo investigador
Oficios</t>
  </si>
  <si>
    <t xml:space="preserve">MIS6 </t>
  </si>
  <si>
    <t>Gestión Integral de la Información Minera</t>
  </si>
  <si>
    <t>MIS6RC0001</t>
  </si>
  <si>
    <t xml:space="preserve">Dilación o aceleración del trámite de  incorporar y actualizar áreas en las coberturas geográficas, y Desanotar solicitudes en el SIGM para beneficio propio o de un tercero </t>
  </si>
  <si>
    <t>CAURC0039</t>
  </si>
  <si>
    <t>Revisar las solicitudes de actualización o incorporación devueltas</t>
  </si>
  <si>
    <t>Gerente del grupo
Profesionales asignados</t>
  </si>
  <si>
    <t>a) Memorandos o correos electrónicos a grupos de trabajo
b) Informe de gestión</t>
  </si>
  <si>
    <t>CONSRC0016</t>
  </si>
  <si>
    <t>Solicitar a la OTI verificar los logs de auditoría para decidir el mecanismo de corrección de la información</t>
  </si>
  <si>
    <t xml:space="preserve">Gerente de Registro y Catastro Minero </t>
  </si>
  <si>
    <t xml:space="preserve">Acta de modificación de la información en SIGM </t>
  </si>
  <si>
    <t>CAURC0040</t>
  </si>
  <si>
    <t>Controlar la administración de roles y usuarios que se encuentra integrada al directorio activo</t>
  </si>
  <si>
    <t>Gerente del grupo</t>
  </si>
  <si>
    <t>Registro de las solicitudes en IMAC de asignación de roles</t>
  </si>
  <si>
    <t xml:space="preserve">MIS7 </t>
  </si>
  <si>
    <t>Atención integral y servicios a grupos de interés - Comunicaciones</t>
  </si>
  <si>
    <t>MIS7RC0001</t>
  </si>
  <si>
    <t xml:space="preserve">Favorecimiento o dilación en la gestión de un trámite y servicio para beneficio propio o de un tercero </t>
  </si>
  <si>
    <t>CAURC0044</t>
  </si>
  <si>
    <t>Solicitar y/o realizar capacitaciones en la responsabilidad de la entrega de la información, código de ética y normativa vigente en materia disciplinaria</t>
  </si>
  <si>
    <t>Coordinador del Grupo de Atención, participación ciudadana y comunicaciones</t>
  </si>
  <si>
    <t>Correo electrónicos de solicitud
Listados de asistencia</t>
  </si>
  <si>
    <t xml:space="preserve">Desprotección de derechos ciudadanos </t>
  </si>
  <si>
    <t>Solicitar el inicio de investigaciones disciplinarias, fiscales o penales correspondientes al Grupo de Control Interno Disciplinario.</t>
  </si>
  <si>
    <t>Coordinador Grupo Atención, participación ciudadana y comunicaciones</t>
  </si>
  <si>
    <t>Comunicación/solicitud 
Soportes documentales de la investigación</t>
  </si>
  <si>
    <t>Ajustar el proceso correspondiente para evitar nuevas materializaciones</t>
  </si>
  <si>
    <t>Soportes de los documentos que se ajustaron</t>
  </si>
  <si>
    <t>Solicitar a la Oficina Asesora Jurica adelantar la demanda de los actos administrativos afectados por dolo</t>
  </si>
  <si>
    <t xml:space="preserve">Coordinador Grupo Atención, participación ciudadana y comunicaciones
Vicepresidentes </t>
  </si>
  <si>
    <t>Solicitud/comunicación 
Soportes documentales/evidencias de la actuación administrativa a adelantar</t>
  </si>
  <si>
    <t>CAURC0045</t>
  </si>
  <si>
    <t xml:space="preserve">Solicitar y/o realizar capacitaciones sobre conflicto de interés </t>
  </si>
  <si>
    <t>Acciones judiciales en contra de la entidad</t>
  </si>
  <si>
    <t>Poner en conocimiento de la alta dirección para que se tomen las acciones pertinentes.</t>
  </si>
  <si>
    <t>Coordinador Grupo Atención, participación ciudadana y comunicaciones
Grupo de Control Interno Disciplinario</t>
  </si>
  <si>
    <t>Soportes de la comunicación a la alta dirección</t>
  </si>
  <si>
    <t>MIS7RC0002</t>
  </si>
  <si>
    <t>Alteración de información sobre los resultados de la gestión adelantada a las PQRSD de la Entidad para favorecer un interés interno.</t>
  </si>
  <si>
    <t>CAURC0046</t>
  </si>
  <si>
    <t>Recibir auditoría de gestión de la Oficina de Control Interno frente a  la gestión de las PQRSD de la ANM</t>
  </si>
  <si>
    <t xml:space="preserve">Coordinador del Grupo de Atención, participación ciudadana y comunicaciones
Oficina de Control Interno </t>
  </si>
  <si>
    <t>Informes de auditoria</t>
  </si>
  <si>
    <t>Generar comunicados aclarando información a los grupos de interés</t>
  </si>
  <si>
    <t xml:space="preserve">Comunicados </t>
  </si>
  <si>
    <t>MIS7</t>
  </si>
  <si>
    <t xml:space="preserve"> Atención integral y servicios a grupos de interés - Notificaciones</t>
  </si>
  <si>
    <t>MIS7RC0003</t>
  </si>
  <si>
    <t>Dilación, alteración, aceleración u obstrucción, e incumpmiento del procedimiento de notificación sin justificación legal en beneficio o perjuicio de un tercero</t>
  </si>
  <si>
    <t>CAURC0047</t>
  </si>
  <si>
    <t>Hacer seguimiento al control de tiempos para notificación de los actos administrativos, y generar las alertas respectivas.</t>
  </si>
  <si>
    <t>Coordinador Grupo de Notificaciones
Coordinadores de PARs
Profesional asignado</t>
  </si>
  <si>
    <t>Correos con alertas</t>
  </si>
  <si>
    <t>CONS0001</t>
  </si>
  <si>
    <t>Ejecutar el procedimiento de notificaciones.</t>
  </si>
  <si>
    <t>Coordinador del Grupo de Notificaciones
Profesionales Grupo de Notificaciones y PARES</t>
  </si>
  <si>
    <t>Evidencias de la notificación</t>
  </si>
  <si>
    <t>Comunicar a la Oficina de control interno disciplinario para las acciones pertinentes</t>
  </si>
  <si>
    <t>Coordinador del Grupo de Notificaciones y PARES</t>
  </si>
  <si>
    <t xml:space="preserve">Comunicación </t>
  </si>
  <si>
    <t>CAURC0048</t>
  </si>
  <si>
    <t xml:space="preserve">Incluir dentro de las capacitaciones el tema de notificaciones y consecuencias derivadas de aplicar mal el procedimiento. </t>
  </si>
  <si>
    <t>Coordinador Grupo de Notificaciones</t>
  </si>
  <si>
    <t>Listados de asistencia</t>
  </si>
  <si>
    <t>CONS0002</t>
  </si>
  <si>
    <t>Comunicar a la Oficina de control interno disciplinario y oficina asesora juridica para las acciones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</si>
</sst>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2">
    <font>
      <sz val="11"/>
      <color theme="1"/>
      <name val="Calibri"/>
      <family val="2"/>
      <scheme val="minor"/>
    </font>
    <font>
      <sz val="11"/>
      <color theme="1"/>
      <name val="Calibri"/>
      <family val="2"/>
      <scheme val="minor"/>
    </font>
    <font>
      <b/>
      <sz val="12"/>
      <color theme="3" tint="-0.499984740745262"/>
      <name val="Arial Narrow"/>
      <family val="2"/>
    </font>
    <font>
      <b/>
      <sz val="12"/>
      <name val="Arial Narrow"/>
      <family val="2"/>
    </font>
    <font>
      <sz val="14"/>
      <color theme="3" tint="-0.499984740745262"/>
      <name val="Arial Narrow"/>
      <family val="2"/>
    </font>
    <font>
      <sz val="14"/>
      <name val="Arial Narrow"/>
      <family val="2"/>
    </font>
    <font>
      <b/>
      <sz val="14"/>
      <color theme="3" tint="-0.499984740745262"/>
      <name val="Arial Narrow"/>
      <family val="2"/>
    </font>
    <font>
      <b/>
      <sz val="14"/>
      <color rgb="FFFF0000"/>
      <name val="Arial Narrow"/>
      <family val="2"/>
    </font>
    <font>
      <b/>
      <sz val="16"/>
      <name val="Arial Narrow"/>
      <family val="2"/>
    </font>
    <font>
      <sz val="12"/>
      <color theme="3" tint="-0.499984740745262"/>
      <name val="Arial Narrow"/>
      <family val="2"/>
    </font>
    <font>
      <sz val="12"/>
      <color theme="1"/>
      <name val="Arial Narrow"/>
      <family val="2"/>
    </font>
    <font>
      <sz val="12"/>
      <name val="Arial Narrow"/>
      <family val="2"/>
    </font>
    <font>
      <sz val="12"/>
      <color theme="0"/>
      <name val="Arial Narrow"/>
      <family val="2"/>
    </font>
    <font>
      <sz val="14"/>
      <color theme="1"/>
      <name val="Arial Narrow"/>
      <family val="2"/>
    </font>
    <font>
      <sz val="14"/>
      <color theme="0"/>
      <name val="Arial Narrow"/>
      <family val="2"/>
    </font>
    <font>
      <sz val="8"/>
      <name val="Calibri"/>
      <family val="2"/>
      <scheme val="minor"/>
    </font>
    <font>
      <sz val="12"/>
      <color rgb="FF222B35"/>
      <name val="Arial Narrow"/>
      <family val="2"/>
    </font>
    <font>
      <sz val="12"/>
      <color rgb="FFFFFFFF"/>
      <name val="Arial Narrow"/>
      <family val="2"/>
    </font>
    <font>
      <b/>
      <sz val="11"/>
      <color theme="1"/>
      <name val="Calibri"/>
      <family val="2"/>
      <scheme val="minor"/>
    </font>
    <font>
      <b/>
      <sz val="12"/>
      <color rgb="FF222B35"/>
      <name val="Arial Narrow"/>
      <family val="2"/>
    </font>
    <font>
      <b/>
      <sz val="14"/>
      <name val="Arial Narrow"/>
      <family val="2"/>
    </font>
    <font>
      <b/>
      <sz val="14"/>
      <color theme="3" tint="-0.499984740745262"/>
      <name val="Aptos Display"/>
      <family val="2"/>
    </font>
  </fonts>
  <fills count="13">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rgb="FFC00000"/>
        <bgColor indexed="64"/>
      </patternFill>
    </fill>
    <fill>
      <patternFill patternType="solid">
        <fgColor theme="5" tint="-0.249977111117893"/>
        <bgColor indexed="64"/>
      </patternFill>
    </fill>
    <fill>
      <patternFill patternType="solid">
        <fgColor rgb="FF92D050"/>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rgb="FF000000"/>
      </patternFill>
    </fill>
    <fill>
      <patternFill patternType="solid">
        <fgColor rgb="FFED7D31"/>
        <bgColor rgb="FF000000"/>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theme="9"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top style="medium">
        <color auto="1"/>
      </top>
      <bottom style="thin">
        <color theme="9" tint="-0.499984740745262"/>
      </bottom>
      <diagonal/>
    </border>
  </borders>
  <cellStyleXfs count="2">
    <xf numFmtId="0" fontId="0" fillId="0" borderId="0"/>
    <xf numFmtId="41" fontId="1" fillId="0" borderId="0" applyFont="0" applyFill="0" applyBorder="0" applyAlignment="0" applyProtection="0"/>
  </cellStyleXfs>
  <cellXfs count="283">
    <xf numFmtId="0" fontId="0" fillId="0" borderId="0" xfId="0"/>
    <xf numFmtId="0" fontId="4" fillId="0" borderId="0" xfId="0" applyFont="1"/>
    <xf numFmtId="0" fontId="4" fillId="3" borderId="0" xfId="0" applyFont="1" applyFill="1"/>
    <xf numFmtId="0" fontId="3" fillId="3" borderId="4" xfId="0" applyFont="1" applyFill="1" applyBorder="1" applyAlignment="1">
      <alignment horizontal="center" vertical="center" wrapText="1"/>
    </xf>
    <xf numFmtId="0" fontId="4" fillId="3" borderId="0" xfId="0" applyFont="1" applyFill="1" applyAlignment="1">
      <alignment horizont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3" borderId="0" xfId="0" applyFont="1" applyFill="1" applyAlignment="1">
      <alignment horizontal="center"/>
    </xf>
    <xf numFmtId="0" fontId="7" fillId="0" borderId="0" xfId="0" applyFont="1" applyAlignment="1">
      <alignment horizontal="center" vertical="center" wrapText="1"/>
    </xf>
    <xf numFmtId="0" fontId="5" fillId="3" borderId="0" xfId="0" applyFont="1" applyFill="1" applyAlignment="1">
      <alignment horizontal="center"/>
    </xf>
    <xf numFmtId="0" fontId="3" fillId="2"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left" vertical="center" wrapText="1"/>
    </xf>
    <xf numFmtId="0" fontId="9" fillId="3"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3" borderId="14" xfId="0" applyFont="1" applyFill="1" applyBorder="1" applyAlignment="1">
      <alignment horizontal="justify" vertical="center" wrapText="1"/>
    </xf>
    <xf numFmtId="0" fontId="9" fillId="3" borderId="14" xfId="0" quotePrefix="1" applyFont="1" applyFill="1" applyBorder="1" applyAlignment="1">
      <alignment horizontal="justify" vertical="center" wrapText="1"/>
    </xf>
    <xf numFmtId="0" fontId="9" fillId="5" borderId="14" xfId="0" applyFont="1" applyFill="1" applyBorder="1" applyAlignment="1">
      <alignment horizontal="center" vertical="center" wrapText="1"/>
    </xf>
    <xf numFmtId="0" fontId="10" fillId="3" borderId="14" xfId="0" applyFont="1" applyFill="1" applyBorder="1" applyAlignment="1">
      <alignment horizontal="left" vertical="center" wrapText="1"/>
    </xf>
    <xf numFmtId="0" fontId="11" fillId="3" borderId="14" xfId="0" applyFont="1" applyFill="1" applyBorder="1" applyAlignment="1">
      <alignment horizontal="center" vertical="center" wrapText="1"/>
    </xf>
    <xf numFmtId="0" fontId="11" fillId="3" borderId="14" xfId="0" applyFont="1" applyFill="1" applyBorder="1" applyAlignment="1">
      <alignment horizontal="left" vertical="center" wrapText="1"/>
    </xf>
    <xf numFmtId="0" fontId="11" fillId="0" borderId="14" xfId="0" applyFont="1" applyBorder="1" applyAlignment="1">
      <alignment horizontal="left" vertical="center" wrapText="1"/>
    </xf>
    <xf numFmtId="0" fontId="9" fillId="3" borderId="14" xfId="0" applyFont="1" applyFill="1" applyBorder="1" applyAlignment="1">
      <alignment horizontal="left" vertical="center" wrapText="1"/>
    </xf>
    <xf numFmtId="0" fontId="12" fillId="6"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4" xfId="0" applyFont="1" applyFill="1" applyBorder="1" applyAlignment="1">
      <alignment vertical="center" wrapText="1"/>
    </xf>
    <xf numFmtId="0" fontId="9" fillId="3" borderId="14" xfId="0" quotePrefix="1" applyFont="1" applyFill="1" applyBorder="1" applyAlignment="1">
      <alignment horizontal="left" vertical="center" wrapText="1"/>
    </xf>
    <xf numFmtId="0" fontId="11" fillId="0" borderId="14" xfId="0" quotePrefix="1" applyFont="1" applyBorder="1" applyAlignment="1">
      <alignment horizontal="justify" vertical="center" wrapText="1"/>
    </xf>
    <xf numFmtId="0" fontId="11" fillId="3" borderId="14" xfId="0" applyFont="1" applyFill="1" applyBorder="1" applyAlignment="1">
      <alignment horizontal="justify" vertical="center" wrapText="1"/>
    </xf>
    <xf numFmtId="0" fontId="4" fillId="3" borderId="14" xfId="0" applyFont="1" applyFill="1" applyBorder="1" applyAlignment="1">
      <alignment horizontal="center" vertical="center" wrapText="1"/>
    </xf>
    <xf numFmtId="0" fontId="5" fillId="0" borderId="14" xfId="0" quotePrefix="1" applyFont="1" applyBorder="1" applyAlignment="1">
      <alignment horizontal="justify" vertical="center" wrapText="1"/>
    </xf>
    <xf numFmtId="0" fontId="5" fillId="0" borderId="14" xfId="0" applyFont="1" applyBorder="1" applyAlignment="1">
      <alignment horizontal="center" vertical="center" wrapText="1"/>
    </xf>
    <xf numFmtId="0" fontId="4" fillId="3" borderId="14" xfId="0" applyFont="1" applyFill="1" applyBorder="1" applyAlignment="1">
      <alignment vertical="center" wrapText="1"/>
    </xf>
    <xf numFmtId="0" fontId="4" fillId="3" borderId="14" xfId="0" applyFont="1" applyFill="1" applyBorder="1" applyAlignment="1">
      <alignment horizontal="justify" vertical="center" wrapText="1"/>
    </xf>
    <xf numFmtId="0" fontId="5" fillId="3" borderId="14" xfId="0" quotePrefix="1" applyFont="1" applyFill="1" applyBorder="1" applyAlignment="1">
      <alignment horizontal="justify" vertical="center" wrapText="1"/>
    </xf>
    <xf numFmtId="0" fontId="13" fillId="0" borderId="14" xfId="0" applyFont="1" applyBorder="1" applyAlignment="1">
      <alignment horizontal="center" vertical="center"/>
    </xf>
    <xf numFmtId="0" fontId="4" fillId="3" borderId="14" xfId="0" quotePrefix="1" applyFont="1" applyFill="1" applyBorder="1" applyAlignment="1">
      <alignment horizontal="left" vertical="center" wrapText="1"/>
    </xf>
    <xf numFmtId="0" fontId="4" fillId="3" borderId="14" xfId="0" applyFont="1" applyFill="1" applyBorder="1" applyAlignment="1">
      <alignment horizontal="left" vertical="center" wrapText="1"/>
    </xf>
    <xf numFmtId="0" fontId="9" fillId="0" borderId="14" xfId="0" applyFont="1" applyBorder="1" applyAlignment="1">
      <alignment horizontal="justify" vertical="center" wrapText="1"/>
    </xf>
    <xf numFmtId="0" fontId="10" fillId="3" borderId="14" xfId="0" applyFont="1" applyFill="1" applyBorder="1" applyAlignment="1">
      <alignment horizontal="justify" vertical="center" wrapText="1"/>
    </xf>
    <xf numFmtId="0" fontId="14" fillId="3" borderId="0" xfId="0" applyFont="1" applyFill="1" applyAlignment="1">
      <alignment horizontal="center"/>
    </xf>
    <xf numFmtId="0" fontId="11" fillId="3" borderId="14" xfId="0" quotePrefix="1" applyFont="1" applyFill="1" applyBorder="1" applyAlignment="1">
      <alignment horizontal="left" vertical="center" wrapText="1"/>
    </xf>
    <xf numFmtId="0" fontId="2" fillId="2"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3" borderId="14" xfId="0" applyFont="1" applyFill="1" applyBorder="1"/>
    <xf numFmtId="0" fontId="4" fillId="3" borderId="0" xfId="0" applyFont="1" applyFill="1" applyAlignment="1">
      <alignment vertical="center"/>
    </xf>
    <xf numFmtId="0" fontId="4" fillId="3" borderId="14" xfId="0" applyFont="1" applyFill="1" applyBorder="1" applyAlignment="1">
      <alignment horizontal="center"/>
    </xf>
    <xf numFmtId="0" fontId="4" fillId="0" borderId="14" xfId="0" applyFont="1" applyBorder="1" applyAlignment="1">
      <alignment horizontal="center" vertical="center" wrapText="1"/>
    </xf>
    <xf numFmtId="0" fontId="6" fillId="3" borderId="0" xfId="0" applyFont="1" applyFill="1" applyAlignment="1">
      <alignment horizontal="center" vertical="center"/>
    </xf>
    <xf numFmtId="0" fontId="6" fillId="0" borderId="0" xfId="0" applyFont="1" applyAlignment="1">
      <alignment horizontal="center" vertical="center"/>
    </xf>
    <xf numFmtId="0" fontId="9" fillId="3" borderId="15" xfId="0" applyFont="1" applyFill="1" applyBorder="1" applyAlignment="1">
      <alignment horizontal="justify" vertical="center" wrapText="1"/>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0" borderId="0" xfId="0" applyFont="1" applyAlignment="1">
      <alignment vertical="center"/>
    </xf>
    <xf numFmtId="0" fontId="9" fillId="3" borderId="18" xfId="0" applyFont="1" applyFill="1" applyBorder="1" applyAlignment="1">
      <alignment vertical="center" wrapText="1"/>
    </xf>
    <xf numFmtId="0" fontId="11" fillId="3" borderId="24" xfId="0" applyFont="1" applyFill="1" applyBorder="1" applyAlignment="1">
      <alignment horizontal="justify" vertical="center" wrapText="1"/>
    </xf>
    <xf numFmtId="0" fontId="11" fillId="3" borderId="14" xfId="0" applyFont="1" applyFill="1" applyBorder="1" applyAlignment="1">
      <alignment vertical="center" wrapText="1"/>
    </xf>
    <xf numFmtId="0" fontId="9" fillId="3" borderId="15" xfId="0" applyFont="1" applyFill="1" applyBorder="1" applyAlignment="1">
      <alignment vertical="center" wrapText="1"/>
    </xf>
    <xf numFmtId="0" fontId="11" fillId="3" borderId="15" xfId="0" applyFont="1" applyFill="1" applyBorder="1" applyAlignment="1">
      <alignment vertical="center" wrapText="1"/>
    </xf>
    <xf numFmtId="0" fontId="10" fillId="0" borderId="14" xfId="0" applyFont="1" applyBorder="1" applyAlignment="1">
      <alignment horizontal="justify" vertical="center" wrapText="1"/>
    </xf>
    <xf numFmtId="0" fontId="10" fillId="0" borderId="14" xfId="0" quotePrefix="1" applyFont="1" applyBorder="1" applyAlignment="1">
      <alignment horizontal="justify" vertical="center" wrapText="1"/>
    </xf>
    <xf numFmtId="0" fontId="4" fillId="3" borderId="21" xfId="0" applyFont="1" applyFill="1" applyBorder="1" applyAlignment="1">
      <alignment horizontal="center" vertical="center"/>
    </xf>
    <xf numFmtId="0" fontId="10" fillId="3" borderId="15" xfId="0" applyFont="1" applyFill="1" applyBorder="1" applyAlignment="1">
      <alignment horizontal="justify" vertical="center" wrapText="1"/>
    </xf>
    <xf numFmtId="0" fontId="11" fillId="3" borderId="14" xfId="0" quotePrefix="1" applyFont="1" applyFill="1" applyBorder="1" applyAlignment="1">
      <alignment horizontal="justify" vertical="center" wrapText="1"/>
    </xf>
    <xf numFmtId="0" fontId="9" fillId="0" borderId="15" xfId="0" applyFont="1" applyBorder="1" applyAlignment="1">
      <alignment horizontal="justify" vertical="center" wrapText="1"/>
    </xf>
    <xf numFmtId="0" fontId="4" fillId="3" borderId="23" xfId="0" applyFont="1" applyFill="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9" fillId="0" borderId="14" xfId="0" applyFont="1" applyBorder="1" applyAlignment="1">
      <alignment vertical="center" wrapText="1"/>
    </xf>
    <xf numFmtId="0" fontId="9" fillId="3" borderId="14" xfId="0" quotePrefix="1" applyFont="1" applyFill="1" applyBorder="1" applyAlignment="1">
      <alignment vertical="center" wrapText="1"/>
    </xf>
    <xf numFmtId="0" fontId="4" fillId="3" borderId="15" xfId="0" applyFont="1" applyFill="1" applyBorder="1" applyAlignment="1">
      <alignment vertical="center" wrapText="1"/>
    </xf>
    <xf numFmtId="0" fontId="9" fillId="0" borderId="14" xfId="0" quotePrefix="1" applyFont="1" applyBorder="1" applyAlignment="1">
      <alignment horizontal="justify" vertical="center" wrapText="1"/>
    </xf>
    <xf numFmtId="0" fontId="11" fillId="0" borderId="14" xfId="0" applyFont="1" applyBorder="1" applyAlignment="1">
      <alignment horizontal="justify" vertical="center" wrapText="1"/>
    </xf>
    <xf numFmtId="0" fontId="11" fillId="4" borderId="14" xfId="0" applyFont="1" applyFill="1" applyBorder="1" applyAlignment="1">
      <alignment horizontal="center" vertical="center" wrapText="1"/>
    </xf>
    <xf numFmtId="17" fontId="4" fillId="3" borderId="14" xfId="0" applyNumberFormat="1" applyFont="1" applyFill="1" applyBorder="1" applyAlignment="1">
      <alignment horizontal="center" vertical="center"/>
    </xf>
    <xf numFmtId="0" fontId="9" fillId="3" borderId="14" xfId="0" quotePrefix="1" applyFont="1" applyFill="1" applyBorder="1" applyAlignment="1">
      <alignment horizontal="center" vertical="center" wrapText="1"/>
    </xf>
    <xf numFmtId="0" fontId="9" fillId="0" borderId="14" xfId="0" quotePrefix="1" applyFont="1" applyBorder="1" applyAlignment="1">
      <alignment horizontal="center" vertical="center" wrapText="1"/>
    </xf>
    <xf numFmtId="0" fontId="11" fillId="0" borderId="14" xfId="0" applyFont="1" applyBorder="1" applyAlignment="1">
      <alignment horizontal="center" vertical="center" wrapText="1"/>
    </xf>
    <xf numFmtId="0" fontId="5" fillId="0" borderId="14" xfId="0" quotePrefix="1" applyFont="1" applyBorder="1" applyAlignment="1">
      <alignment horizontal="center" vertical="center" wrapText="1"/>
    </xf>
    <xf numFmtId="0" fontId="16" fillId="9" borderId="14" xfId="0" applyFont="1" applyFill="1" applyBorder="1" applyAlignment="1">
      <alignment vertical="center" wrapText="1"/>
    </xf>
    <xf numFmtId="0" fontId="16" fillId="9" borderId="14" xfId="0" applyFont="1" applyFill="1" applyBorder="1" applyAlignment="1">
      <alignment horizontal="justify" vertical="center" wrapText="1"/>
    </xf>
    <xf numFmtId="0" fontId="16" fillId="9" borderId="14" xfId="0" applyFont="1" applyFill="1" applyBorder="1" applyAlignment="1">
      <alignment horizontal="center" vertical="center" wrapText="1"/>
    </xf>
    <xf numFmtId="0" fontId="4" fillId="3" borderId="0" xfId="0" applyFont="1" applyFill="1" applyAlignment="1">
      <alignment horizontal="left"/>
    </xf>
    <xf numFmtId="0" fontId="4" fillId="3" borderId="14" xfId="0" applyFont="1" applyFill="1" applyBorder="1" applyAlignment="1">
      <alignment horizontal="left"/>
    </xf>
    <xf numFmtId="0" fontId="16" fillId="9" borderId="14"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0" borderId="14" xfId="0" applyFont="1" applyBorder="1" applyAlignment="1">
      <alignment horizontal="center" vertical="center" wrapText="1"/>
    </xf>
    <xf numFmtId="0" fontId="5" fillId="3" borderId="14" xfId="0" applyFont="1" applyFill="1" applyBorder="1" applyAlignment="1">
      <alignment horizontal="center" vertical="center" wrapText="1"/>
    </xf>
    <xf numFmtId="0" fontId="5" fillId="3" borderId="14" xfId="0" quotePrefix="1" applyFont="1" applyFill="1" applyBorder="1" applyAlignment="1">
      <alignment horizontal="center" vertical="center" wrapText="1"/>
    </xf>
    <xf numFmtId="0" fontId="11" fillId="0" borderId="14" xfId="0" quotePrefix="1" applyFont="1" applyBorder="1" applyAlignment="1">
      <alignment horizontal="center" vertical="center" wrapText="1"/>
    </xf>
    <xf numFmtId="0" fontId="10" fillId="3" borderId="6"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26" xfId="0" applyFont="1" applyFill="1" applyBorder="1" applyAlignment="1">
      <alignment horizontal="justify" vertical="center" wrapText="1"/>
    </xf>
    <xf numFmtId="0" fontId="11" fillId="3" borderId="19" xfId="0" applyFont="1" applyFill="1" applyBorder="1" applyAlignment="1">
      <alignment horizontal="justify" vertical="center" wrapText="1"/>
    </xf>
    <xf numFmtId="0" fontId="11" fillId="3" borderId="28" xfId="0" applyFont="1" applyFill="1" applyBorder="1" applyAlignment="1">
      <alignment horizontal="justify" vertical="center" wrapText="1"/>
    </xf>
    <xf numFmtId="0" fontId="11" fillId="3" borderId="6" xfId="0" applyFont="1" applyFill="1" applyBorder="1" applyAlignment="1">
      <alignment horizontal="justify" vertical="center" wrapText="1"/>
    </xf>
    <xf numFmtId="0" fontId="9" fillId="3" borderId="6" xfId="0" applyFont="1" applyFill="1" applyBorder="1" applyAlignment="1">
      <alignment horizontal="justify" vertical="center" wrapText="1"/>
    </xf>
    <xf numFmtId="0" fontId="10" fillId="0" borderId="6" xfId="0" applyFont="1" applyBorder="1" applyAlignment="1">
      <alignment horizontal="justify" vertical="center" wrapText="1"/>
    </xf>
    <xf numFmtId="0" fontId="10" fillId="0" borderId="19" xfId="0" applyFont="1" applyBorder="1" applyAlignment="1">
      <alignment horizontal="justify" vertical="center" wrapText="1"/>
    </xf>
    <xf numFmtId="0" fontId="9" fillId="3" borderId="6" xfId="0" quotePrefix="1" applyFont="1" applyFill="1" applyBorder="1" applyAlignment="1">
      <alignment horizontal="justify" vertical="center" wrapText="1"/>
    </xf>
    <xf numFmtId="0" fontId="9" fillId="3" borderId="19" xfId="0" applyFont="1" applyFill="1" applyBorder="1" applyAlignment="1">
      <alignment horizontal="justify" vertical="center" wrapText="1"/>
    </xf>
    <xf numFmtId="0" fontId="11" fillId="3" borderId="19" xfId="0" applyFont="1" applyFill="1" applyBorder="1" applyAlignment="1">
      <alignment horizontal="left" vertical="center" wrapText="1"/>
    </xf>
    <xf numFmtId="0" fontId="9" fillId="0" borderId="6" xfId="0" applyFont="1" applyBorder="1" applyAlignment="1">
      <alignment horizontal="justify" vertical="center" wrapText="1"/>
    </xf>
    <xf numFmtId="0" fontId="9" fillId="3" borderId="6" xfId="0" applyFont="1" applyFill="1" applyBorder="1" applyAlignment="1">
      <alignment horizontal="left" vertical="center" wrapText="1"/>
    </xf>
    <xf numFmtId="0" fontId="10" fillId="3" borderId="6" xfId="0" applyFont="1" applyFill="1" applyBorder="1" applyAlignment="1">
      <alignment horizontal="justify" vertical="center" wrapText="1"/>
    </xf>
    <xf numFmtId="0" fontId="9" fillId="3" borderId="19" xfId="0" applyFont="1" applyFill="1" applyBorder="1" applyAlignment="1">
      <alignment horizontal="left" vertical="center" wrapText="1"/>
    </xf>
    <xf numFmtId="0" fontId="5" fillId="0" borderId="6" xfId="0" quotePrefix="1" applyFont="1" applyBorder="1" applyAlignment="1">
      <alignment horizontal="justify" vertical="center" wrapText="1"/>
    </xf>
    <xf numFmtId="0" fontId="5" fillId="3" borderId="6" xfId="0" quotePrefix="1" applyFont="1" applyFill="1" applyBorder="1" applyAlignment="1">
      <alignment horizontal="justify" vertical="center" wrapText="1"/>
    </xf>
    <xf numFmtId="0" fontId="4" fillId="3" borderId="6" xfId="0" applyFont="1" applyFill="1" applyBorder="1" applyAlignment="1">
      <alignment horizontal="left" vertical="center" wrapText="1"/>
    </xf>
    <xf numFmtId="0" fontId="4" fillId="3" borderId="19" xfId="0" applyFont="1" applyFill="1" applyBorder="1" applyAlignment="1">
      <alignment vertical="center" wrapText="1"/>
    </xf>
    <xf numFmtId="0" fontId="9" fillId="0" borderId="6" xfId="0" quotePrefix="1" applyFont="1" applyBorder="1" applyAlignment="1">
      <alignment horizontal="justify" vertical="center" wrapText="1"/>
    </xf>
    <xf numFmtId="0" fontId="11" fillId="0" borderId="6" xfId="0" quotePrefix="1" applyFont="1" applyBorder="1" applyAlignment="1">
      <alignment horizontal="justify" vertical="center" wrapText="1"/>
    </xf>
    <xf numFmtId="0" fontId="5" fillId="3" borderId="14" xfId="0" applyFont="1" applyFill="1" applyBorder="1" applyAlignment="1">
      <alignment horizontal="center"/>
    </xf>
    <xf numFmtId="0" fontId="4" fillId="3" borderId="15" xfId="0" applyFont="1" applyFill="1" applyBorder="1" applyAlignment="1">
      <alignment horizontal="center" vertical="center"/>
    </xf>
    <xf numFmtId="17" fontId="4" fillId="3" borderId="15" xfId="0" applyNumberFormat="1" applyFont="1" applyFill="1" applyBorder="1" applyAlignment="1">
      <alignment horizontal="center" vertical="center"/>
    </xf>
    <xf numFmtId="0" fontId="9" fillId="3" borderId="15" xfId="0" applyFont="1" applyFill="1" applyBorder="1" applyAlignment="1">
      <alignment horizontal="left" vertical="center" wrapText="1"/>
    </xf>
    <xf numFmtId="0" fontId="4" fillId="3" borderId="0" xfId="0" applyFont="1" applyFill="1" applyAlignment="1">
      <alignment horizontal="left" vertical="center"/>
    </xf>
    <xf numFmtId="0" fontId="4" fillId="0" borderId="0" xfId="0" applyFont="1" applyAlignment="1">
      <alignment horizontal="left" vertical="center"/>
    </xf>
    <xf numFmtId="0" fontId="4" fillId="3" borderId="6"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11" fillId="4" borderId="14" xfId="1" applyNumberFormat="1" applyFont="1" applyFill="1" applyBorder="1" applyAlignment="1">
      <alignment horizontal="center" vertical="center" wrapText="1"/>
    </xf>
    <xf numFmtId="0" fontId="0" fillId="0" borderId="14" xfId="0" applyBorder="1"/>
    <xf numFmtId="0" fontId="2" fillId="0" borderId="14" xfId="0" applyFont="1" applyBorder="1" applyAlignment="1">
      <alignment horizontal="center" vertical="center" wrapText="1"/>
    </xf>
    <xf numFmtId="0" fontId="9" fillId="0" borderId="14" xfId="0" applyFont="1" applyBorder="1" applyAlignment="1">
      <alignment horizontal="left" vertical="center"/>
    </xf>
    <xf numFmtId="0" fontId="0" fillId="0" borderId="14" xfId="0" applyBorder="1" applyAlignment="1">
      <alignment horizontal="center"/>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3" borderId="18" xfId="0" applyFont="1" applyFill="1" applyBorder="1" applyAlignment="1">
      <alignment vertical="center" wrapText="1"/>
    </xf>
    <xf numFmtId="0" fontId="2" fillId="3" borderId="15" xfId="0" applyFont="1" applyFill="1" applyBorder="1" applyAlignment="1">
      <alignment vertical="center" wrapText="1"/>
    </xf>
    <xf numFmtId="0" fontId="2" fillId="0" borderId="1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4" fillId="0" borderId="14" xfId="0" applyFont="1" applyBorder="1" applyAlignment="1">
      <alignment horizontal="left" vertical="center" wrapText="1"/>
    </xf>
    <xf numFmtId="0" fontId="6" fillId="0" borderId="14" xfId="0" applyFont="1" applyBorder="1" applyAlignment="1">
      <alignment horizontal="center" vertical="center"/>
    </xf>
    <xf numFmtId="0" fontId="11" fillId="3" borderId="1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0" borderId="14" xfId="0" applyFont="1" applyBorder="1" applyAlignment="1">
      <alignment horizontal="center" vertical="center" wrapText="1"/>
    </xf>
    <xf numFmtId="0" fontId="9" fillId="0" borderId="6" xfId="0" quotePrefix="1" applyFont="1" applyBorder="1" applyAlignment="1">
      <alignment horizontal="center" vertical="center" wrapText="1"/>
    </xf>
    <xf numFmtId="0" fontId="9" fillId="0" borderId="14" xfId="0" quotePrefix="1" applyFont="1" applyBorder="1" applyAlignment="1">
      <alignment horizontal="center" vertical="center" wrapText="1"/>
    </xf>
    <xf numFmtId="0" fontId="9" fillId="3" borderId="14" xfId="0" applyFont="1" applyFill="1" applyBorder="1" applyAlignment="1">
      <alignment horizontal="left" vertical="center" wrapText="1"/>
    </xf>
    <xf numFmtId="0" fontId="11" fillId="0" borderId="6" xfId="0" applyFont="1" applyBorder="1" applyAlignment="1">
      <alignment horizontal="center" vertical="center" wrapText="1"/>
    </xf>
    <xf numFmtId="0" fontId="9" fillId="5" borderId="1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3" borderId="21"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3" xfId="0" applyFont="1" applyFill="1" applyBorder="1" applyAlignment="1">
      <alignment horizontal="center" vertical="center"/>
    </xf>
    <xf numFmtId="0" fontId="2" fillId="0" borderId="14" xfId="0" applyFont="1" applyBorder="1" applyAlignment="1">
      <alignment horizontal="center" vertical="center" wrapText="1"/>
    </xf>
    <xf numFmtId="0" fontId="9" fillId="0" borderId="14" xfId="0" applyFont="1" applyBorder="1" applyAlignment="1">
      <alignment horizontal="left" vertical="center" wrapText="1"/>
    </xf>
    <xf numFmtId="0" fontId="4" fillId="3"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9" fillId="0" borderId="15" xfId="0" applyFont="1" applyBorder="1" applyAlignment="1">
      <alignment horizontal="left" vertical="center" wrapText="1"/>
    </xf>
    <xf numFmtId="0" fontId="4" fillId="0" borderId="14" xfId="0" applyFont="1" applyBorder="1" applyAlignment="1">
      <alignment horizontal="center" vertical="center"/>
    </xf>
    <xf numFmtId="0" fontId="9" fillId="3" borderId="6"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2" fillId="0" borderId="16"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2" fillId="3"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 xfId="0" applyFont="1" applyFill="1" applyBorder="1" applyAlignment="1">
      <alignment horizontal="left" vertical="center" wrapText="1"/>
    </xf>
    <xf numFmtId="0" fontId="9" fillId="5" borderId="15"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11" fillId="0" borderId="14" xfId="0" quotePrefix="1" applyFont="1" applyBorder="1" applyAlignment="1">
      <alignment horizontal="left" vertical="center" wrapText="1"/>
    </xf>
    <xf numFmtId="0" fontId="4" fillId="0" borderId="14" xfId="0" quotePrefix="1" applyFont="1" applyBorder="1" applyAlignment="1">
      <alignment horizontal="left" vertical="center" wrapText="1"/>
    </xf>
    <xf numFmtId="0" fontId="4" fillId="0" borderId="15" xfId="0" quotePrefix="1" applyFont="1" applyBorder="1" applyAlignment="1">
      <alignment horizontal="left" vertical="center" wrapText="1"/>
    </xf>
    <xf numFmtId="49" fontId="11" fillId="0" borderId="14" xfId="0" quotePrefix="1" applyNumberFormat="1" applyFont="1" applyBorder="1" applyAlignment="1">
      <alignment horizontal="left" vertical="center" wrapText="1"/>
    </xf>
    <xf numFmtId="0" fontId="9" fillId="0" borderId="14" xfId="0" quotePrefix="1" applyFont="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4" fillId="7" borderId="14" xfId="1" applyNumberFormat="1" applyFont="1" applyFill="1" applyBorder="1" applyAlignment="1">
      <alignment horizontal="center" vertical="center" wrapText="1"/>
    </xf>
    <xf numFmtId="0" fontId="12" fillId="4" borderId="14" xfId="0" applyFont="1" applyFill="1" applyBorder="1" applyAlignment="1">
      <alignment horizontal="center" vertical="center" wrapText="1"/>
    </xf>
    <xf numFmtId="0" fontId="6" fillId="0" borderId="14" xfId="0" applyFont="1" applyBorder="1" applyAlignment="1">
      <alignment horizontal="center" vertical="center"/>
    </xf>
    <xf numFmtId="0" fontId="3" fillId="0" borderId="14" xfId="0" applyFont="1" applyBorder="1" applyAlignment="1">
      <alignment horizontal="center" vertical="center" wrapText="1"/>
    </xf>
    <xf numFmtId="0" fontId="11" fillId="5" borderId="14"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20" fillId="0" borderId="14" xfId="0" applyFont="1" applyBorder="1" applyAlignment="1">
      <alignment horizontal="center" vertical="center" wrapText="1"/>
    </xf>
    <xf numFmtId="0" fontId="5" fillId="0" borderId="14" xfId="0" quotePrefix="1" applyFont="1" applyBorder="1" applyAlignment="1">
      <alignment horizontal="center" vertical="center" wrapText="1"/>
    </xf>
    <xf numFmtId="0" fontId="4" fillId="3" borderId="14" xfId="1" applyNumberFormat="1" applyFont="1" applyFill="1" applyBorder="1" applyAlignment="1">
      <alignment horizontal="center" vertical="center" wrapText="1"/>
    </xf>
    <xf numFmtId="0" fontId="21" fillId="0" borderId="14" xfId="0" applyFont="1" applyBorder="1" applyAlignment="1">
      <alignment horizontal="center" vertical="center" wrapText="1"/>
    </xf>
    <xf numFmtId="0" fontId="3" fillId="3" borderId="14"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9" fillId="3" borderId="14" xfId="0" applyFont="1" applyFill="1" applyBorder="1" applyAlignment="1">
      <alignment horizontal="justify" vertical="center" wrapText="1"/>
    </xf>
    <xf numFmtId="0" fontId="16" fillId="12" borderId="14" xfId="0" applyFont="1" applyFill="1" applyBorder="1" applyAlignment="1">
      <alignment horizontal="center" vertical="center" wrapText="1"/>
    </xf>
    <xf numFmtId="0" fontId="16" fillId="11" borderId="14"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6" fillId="0" borderId="15" xfId="0" applyFont="1" applyBorder="1" applyAlignment="1">
      <alignment horizontal="center" vertical="center"/>
    </xf>
    <xf numFmtId="0" fontId="4" fillId="0" borderId="15" xfId="0" applyFont="1" applyBorder="1" applyAlignment="1">
      <alignment horizontal="center" vertical="center"/>
    </xf>
    <xf numFmtId="0" fontId="6" fillId="0" borderId="17" xfId="0" applyFont="1" applyBorder="1" applyAlignment="1">
      <alignment horizontal="center" vertical="center"/>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4" fillId="0" borderId="17" xfId="0" applyFont="1" applyBorder="1" applyAlignment="1">
      <alignment horizontal="center" vertical="center"/>
    </xf>
    <xf numFmtId="0" fontId="18" fillId="0" borderId="14" xfId="0" applyFont="1" applyBorder="1" applyAlignment="1">
      <alignment horizontal="center" vertical="center" wrapText="1"/>
    </xf>
    <xf numFmtId="0" fontId="0" fillId="0" borderId="14" xfId="0" applyBorder="1" applyAlignment="1">
      <alignment horizontal="left" vertical="center" wrapText="1"/>
    </xf>
    <xf numFmtId="0" fontId="6" fillId="3" borderId="14" xfId="0" applyFont="1" applyFill="1" applyBorder="1" applyAlignment="1">
      <alignment horizontal="center" vertical="center"/>
    </xf>
    <xf numFmtId="0" fontId="4" fillId="0" borderId="14" xfId="0" applyFont="1" applyBorder="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9" fillId="3" borderId="19"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7" xfId="0" applyFont="1" applyFill="1" applyBorder="1" applyAlignment="1">
      <alignment horizontal="center" vertical="center"/>
    </xf>
    <xf numFmtId="0" fontId="4" fillId="0" borderId="17" xfId="0" quotePrefix="1" applyFont="1" applyBorder="1" applyAlignment="1">
      <alignment horizontal="left" vertical="center" wrapText="1"/>
    </xf>
    <xf numFmtId="0" fontId="2" fillId="3" borderId="14" xfId="0" quotePrefix="1" applyFont="1" applyFill="1" applyBorder="1" applyAlignment="1">
      <alignment horizontal="center" vertical="center" wrapText="1"/>
    </xf>
    <xf numFmtId="0" fontId="9" fillId="3" borderId="16"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9" fillId="3" borderId="14" xfId="0" quotePrefix="1" applyFont="1" applyFill="1" applyBorder="1" applyAlignment="1">
      <alignment horizontal="center" vertical="center" wrapText="1"/>
    </xf>
    <xf numFmtId="0" fontId="2" fillId="3" borderId="16"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2" fillId="3" borderId="1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6" fillId="3" borderId="16"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7" xfId="0" applyFont="1" applyFill="1" applyBorder="1" applyAlignment="1">
      <alignment horizontal="center" vertical="center"/>
    </xf>
    <xf numFmtId="0" fontId="6" fillId="0" borderId="27" xfId="0" applyFont="1" applyBorder="1" applyAlignment="1">
      <alignment horizontal="center" vertical="center"/>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6" fillId="3" borderId="19" xfId="0" applyFont="1" applyFill="1" applyBorder="1" applyAlignment="1">
      <alignment horizontal="center" vertical="center"/>
    </xf>
    <xf numFmtId="0" fontId="6" fillId="3" borderId="2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3" borderId="0" xfId="0" applyFont="1" applyFill="1" applyAlignment="1">
      <alignment horizontal="center" vertical="center"/>
    </xf>
    <xf numFmtId="0" fontId="10" fillId="3" borderId="19"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4" xfId="0" applyFont="1" applyFill="1" applyBorder="1" applyAlignment="1">
      <alignment horizontal="center" vertical="center" wrapText="1"/>
    </xf>
    <xf numFmtId="17" fontId="4" fillId="3" borderId="15" xfId="0" applyNumberFormat="1" applyFont="1" applyFill="1" applyBorder="1" applyAlignment="1">
      <alignment horizontal="center" vertical="center"/>
    </xf>
    <xf numFmtId="17" fontId="4" fillId="3" borderId="14"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6" fillId="9" borderId="14" xfId="0" applyFont="1" applyFill="1" applyBorder="1" applyAlignment="1">
      <alignment horizontal="justify" vertical="center" wrapText="1"/>
    </xf>
    <xf numFmtId="0" fontId="16" fillId="0" borderId="14" xfId="0" applyFont="1" applyBorder="1" applyAlignment="1">
      <alignment horizontal="left" vertical="center" wrapText="1"/>
    </xf>
    <xf numFmtId="0" fontId="19" fillId="9" borderId="14" xfId="0" applyFont="1" applyFill="1" applyBorder="1" applyAlignment="1">
      <alignment horizontal="center" vertical="center" wrapText="1"/>
    </xf>
    <xf numFmtId="0" fontId="11" fillId="9" borderId="14" xfId="0" applyFont="1" applyFill="1" applyBorder="1" applyAlignment="1">
      <alignment horizontal="justify" vertical="center" wrapText="1"/>
    </xf>
    <xf numFmtId="0" fontId="16" fillId="9" borderId="14"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6" fillId="9" borderId="14" xfId="0" applyFont="1" applyFill="1" applyBorder="1" applyAlignment="1">
      <alignment horizontal="left" vertical="center" wrapText="1"/>
    </xf>
    <xf numFmtId="0" fontId="9" fillId="0" borderId="15" xfId="0" applyFont="1" applyBorder="1" applyAlignment="1">
      <alignment horizontal="center" vertical="center" wrapText="1"/>
    </xf>
    <xf numFmtId="0" fontId="9" fillId="0" borderId="19" xfId="0" applyFont="1" applyBorder="1" applyAlignment="1">
      <alignment horizontal="center" vertical="center" wrapText="1"/>
    </xf>
    <xf numFmtId="14" fontId="4" fillId="3" borderId="15" xfId="0" applyNumberFormat="1" applyFont="1" applyFill="1" applyBorder="1" applyAlignment="1">
      <alignment horizontal="center" vertical="center"/>
    </xf>
    <xf numFmtId="17" fontId="4" fillId="3" borderId="17" xfId="0" applyNumberFormat="1"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5" xfId="0" applyFont="1" applyFill="1" applyBorder="1" applyAlignment="1">
      <alignment horizontal="center" vertical="center"/>
    </xf>
    <xf numFmtId="17" fontId="4" fillId="3" borderId="16" xfId="0" applyNumberFormat="1" applyFont="1" applyFill="1" applyBorder="1" applyAlignment="1">
      <alignment horizontal="center" vertical="center"/>
    </xf>
  </cellXfs>
  <cellStyles count="2">
    <cellStyle name="Millares [0]" xfId="1" builtinId="6"/>
    <cellStyle name="Normal" xfId="0" builtinId="0"/>
  </cellStyles>
  <dxfs count="30">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1260475</xdr:colOff>
      <xdr:row>0</xdr:row>
      <xdr:rowOff>42334</xdr:rowOff>
    </xdr:from>
    <xdr:to>
      <xdr:col>4</xdr:col>
      <xdr:colOff>1214437</xdr:colOff>
      <xdr:row>2</xdr:row>
      <xdr:rowOff>214313</xdr:rowOff>
    </xdr:to>
    <xdr:pic>
      <xdr:nvPicPr>
        <xdr:cNvPr id="2" name="Imagen 1">
          <a:extLst>
            <a:ext uri="{FF2B5EF4-FFF2-40B4-BE49-F238E27FC236}">
              <a16:creationId xmlns:a16="http://schemas.microsoft.com/office/drawing/2014/main" id="{5BAB29C7-DFC9-4828-ACAA-FFC959435C2C}"/>
            </a:ext>
          </a:extLst>
        </xdr:cNvPr>
        <xdr:cNvPicPr/>
      </xdr:nvPicPr>
      <xdr:blipFill>
        <a:blip xmlns:r="http://schemas.openxmlformats.org/officeDocument/2006/relationships" r:embed="rId1"/>
        <a:srcRect/>
        <a:stretch>
          <a:fillRect/>
        </a:stretch>
      </xdr:blipFill>
      <xdr:spPr>
        <a:xfrm>
          <a:off x="2251075" y="42334"/>
          <a:ext cx="2525712" cy="800629"/>
        </a:xfrm>
        <a:prstGeom prst="rect">
          <a:avLst/>
        </a:prstGeom>
        <a:noFill/>
        <a:ln>
          <a:noFill/>
          <a:prstDash/>
        </a:ln>
      </xdr:spPr>
    </xdr:pic>
    <xdr:clientData/>
  </xdr:twoCellAnchor>
  <xdr:twoCellAnchor>
    <xdr:from>
      <xdr:col>8</xdr:col>
      <xdr:colOff>11206</xdr:colOff>
      <xdr:row>4</xdr:row>
      <xdr:rowOff>28575</xdr:rowOff>
    </xdr:from>
    <xdr:to>
      <xdr:col>8</xdr:col>
      <xdr:colOff>11206</xdr:colOff>
      <xdr:row>5</xdr:row>
      <xdr:rowOff>0</xdr:rowOff>
    </xdr:to>
    <xdr:pic>
      <xdr:nvPicPr>
        <xdr:cNvPr id="3" name="Imagen 4">
          <a:extLst>
            <a:ext uri="{FF2B5EF4-FFF2-40B4-BE49-F238E27FC236}">
              <a16:creationId xmlns:a16="http://schemas.microsoft.com/office/drawing/2014/main" id="{CE210B12-75A6-4C7A-A29C-3C5F6E3D1E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5931" y="12954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ulma%20gil/Downloads/APO1%20Adquisicion%20Bienes%20y%20Servicios%20Riesgos%20Corrupci&#243;n%202024_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ulma%20gil/Downloads/APO3%20Gestion%20Financiera%20Riesgos%20Corrupci&#243;n%202024%20Final%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ulma%20gil/Downloads/APO4%20Administraci&#243;n%20Tecnolog&#237;as%20RCorrupci&#243;n%202023%20AJUSTADO%20V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ulma%20gil/Downloads/APO5RC003%20Riesgos%20Corrupci&#243;n%202024%20ener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ulma%20gil/Downloads/2023_12_APO5_Gesti&#243;n_Talento_Humano_CID_RCorrupci&#243;n_Final%20V1_AprobadoSCR(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ulma%20gil/Downloads/2023_12_APO5_Gesti&#243;n_Talento_Humano_CID_RCorrupci&#243;n_Final%20V1_AprobadoSC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ulma%20gil/Downloads/APO6%20Gesti&#243;n%20Jur&#237;dica%20Riesgos%20Corrupci&#243;n%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zulma%20gil/Downloads/APO6%20Gesti&#243;n%20Jur&#237;dica%20Riesgos%20Corrupci&#243;n%202024(1).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zulma%20gil\Downloads\APO7%20Gestion%20Documental%20Riesgos%20de%20Corrupci&#243;n%202024%20Final%20V1.xlsx" TargetMode="External"/><Relationship Id="rId1" Type="http://schemas.openxmlformats.org/officeDocument/2006/relationships/externalLinkPath" Target="/Users/zulma%20gil/Downloads/APO7%20Gestion%20Documental%20Riesgos%20de%20Corrupci&#243;n%202024%20Final%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ulma%20gil/Downloads/Copia%20de%20EST2%20Comunicaciones%20y%20Relacionamiento%20RCorrupcio&#769;n%202024%206%20feb%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zulma%20gil/Downloads/Copia%20de%20EST2%20Comunicaciones%20y%20Relacionamiento%20RCorrupcio&#769;n%202024%206%20feb%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zulma%20gil/Downloads/MIS1%20Delimitacion%20Fomento%20Riesgos%20Corrupcion%20Fomento%20Final%202024(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zulma%20gil/Downloads/MIS1%20Delimitaci&#243;n%20Promoci&#243;n%20RCorrupcion%202024%20Final%20V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zulma%20gil/Downloads/MIS2%20Gesti&#243;n%20Inversi&#243;n%20Minera%20Riesgos%20Corrupci&#243;n%202024%20Final%20V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zulma%20gil/Downloads/Matrices%202024/2.%20Corrupcion%202024/MIS3%20Generaci&#243;n%20T&#237;tulos%20Mineros%20Riesgos%20Corrupcion%20(002)%200712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zulma%20gil/Downloads/MIS4%20Seguimiento%20y%20control%20Fiscalizaci&#243;n%20RCorrupcion%20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zulma%20gil/Downloads/MIS4%20Seguimiento%20y%20control%20-%20Evaluaci&#243;n%20ET%20RCorrupcion%202024%20Final%20V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zulma%20gil/Downloads/MIS4%20Seguimiento%20y%20control%20-%20Modificaci&#243;n%20RCorrupcion%20ajustada_.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zulma%20gil/Downloads/MIS5%20Seguridad%20Mineraa%20RCorrupci&#243;n%20vigencia%2020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52902445/AppData/Local/Microsoft/Windows/INetCache/Content.Outlook/9YT6M8FK/MIS5%20Seguridad%20Minera%20RCorrupcion%20Final%202023%20V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zulma%20gil/Downloads/MIS6%20Gestion%20Informaci&#243;n%20Minera%20RCorrupci&#243;n%202024%20Final%20V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zulma%20gil/Downloads/MIS7%20Atenci&#243;n%20Integral%20Grupos%20Inter&#233;s%20RCorrupci&#243;n%20Comunicaciones%202024.xlsx"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MIS7%20Atenci&#243;n%20Integral%20Grupos%20Inter&#233;s%20RCorrupcion%20-%20Notificaciones%202024(2).xlsx?39715D4A" TargetMode="External"/><Relationship Id="rId1" Type="http://schemas.openxmlformats.org/officeDocument/2006/relationships/externalLinkPath" Target="file:///\\39715D4A\MIS7%20Atenci&#243;n%20Integral%20Grupos%20Inter&#233;s%20RCorrupcion%20-%20Notificaciones%20202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9">
          <cell r="Q9" t="str">
            <v>CAURC0051</v>
          </cell>
          <cell r="R9" t="str">
            <v>Fallas en la revisión del proyecto PAA de cada vigencia y cada una de sus modificaciones</v>
          </cell>
        </row>
        <row r="12">
          <cell r="Q12" t="str">
            <v>CAURC0052</v>
          </cell>
          <cell r="R12" t="str">
            <v>Análisis equivocado frente al tipo de proceso contractual adelantado.</v>
          </cell>
        </row>
        <row r="13">
          <cell r="Q13" t="str">
            <v>CAURC0053</v>
          </cell>
          <cell r="R13" t="str">
            <v>Verificación inadecuada del objeto integral de la contratación a realizar.</v>
          </cell>
        </row>
        <row r="15">
          <cell r="Q15" t="str">
            <v>CAURC0055</v>
          </cell>
          <cell r="R15" t="str">
            <v>Fallas en la verificación de las especificaciones a contratar</v>
          </cell>
        </row>
        <row r="16">
          <cell r="Q16" t="str">
            <v>CAURC0051</v>
          </cell>
          <cell r="R16" t="str">
            <v xml:space="preserve">Inadecuada estructuración en cuanto análisis del sector y estudios de mercado. </v>
          </cell>
        </row>
        <row r="17">
          <cell r="Q17" t="str">
            <v>CAURC0050</v>
          </cell>
          <cell r="R17" t="str">
            <v>Inadecuada verificación de los requisitos establecidos en el estudio previo</v>
          </cell>
        </row>
        <row r="18">
          <cell r="Q18" t="str">
            <v>CAURC0049</v>
          </cell>
          <cell r="R18" t="str">
            <v>Presión en los tiempos de contratación para acelerar procesos.</v>
          </cell>
        </row>
        <row r="19">
          <cell r="Q19" t="str">
            <v>CAURC0055</v>
          </cell>
          <cell r="R19" t="str">
            <v>Fallas en la verificación de la adecuada implementación del procedimiento contractual</v>
          </cell>
        </row>
        <row r="21">
          <cell r="Q21" t="str">
            <v>CAURC0058</v>
          </cell>
          <cell r="R21" t="str">
            <v xml:space="preserve">Análisis sesgado de los hechos materia de incumplimiento </v>
          </cell>
        </row>
        <row r="22">
          <cell r="Q22" t="str">
            <v>CAURC0057</v>
          </cell>
          <cell r="R22" t="str">
            <v>Inadecuado seguimiento al desarrollo de la supervisión por parte del superior jerárquico</v>
          </cell>
        </row>
        <row r="24">
          <cell r="Q24" t="str">
            <v>CAURC0059</v>
          </cell>
          <cell r="R24" t="str">
            <v xml:space="preserve">Estructuración de la liquidación de manera superficial </v>
          </cell>
        </row>
        <row r="25">
          <cell r="Q25" t="str">
            <v>CAURC0060</v>
          </cell>
          <cell r="R25" t="str">
            <v xml:space="preserve">Demora injustificada del borrador del acta de liquidación </v>
          </cell>
        </row>
        <row r="83">
          <cell r="C83" t="str">
            <v>CONSRC0020</v>
          </cell>
          <cell r="D83" t="str">
            <v>Favorecimiento de intereses privados por violación del principio de transparencia y debido proceso</v>
          </cell>
        </row>
        <row r="86">
          <cell r="C86" t="str">
            <v>CONSRC0021</v>
          </cell>
          <cell r="D86" t="str">
            <v>Pérdida de recursos públicos y/o incumplimiento de metas por inadecuada ejecución y/o seguimiento a la ejecución del contrato</v>
          </cell>
        </row>
        <row r="123">
          <cell r="C123" t="str">
            <v>APO1RC0001</v>
          </cell>
          <cell r="D123" t="str">
            <v>Viabilizar procesos de selección con objetos contractuales que no son el resultado de la planeación y necesidades de la Entidad, o  donde los requisitos del contratista se orienten a un potencial proveedor para favorecer interés propios  o de terceros</v>
          </cell>
          <cell r="E123" t="str">
            <v>Pérdida de recursos públicos y/o incumplimiento de metas por inadecuada ejecución y/o seguimiento a la ejecución del contrato</v>
          </cell>
          <cell r="F123">
            <v>0.8</v>
          </cell>
          <cell r="G123">
            <v>0.8</v>
          </cell>
          <cell r="H123" t="str">
            <v>Mayor</v>
          </cell>
          <cell r="I123">
            <v>0.60000000000000009</v>
          </cell>
          <cell r="J123">
            <v>0.60000000000000009</v>
          </cell>
          <cell r="K123" t="str">
            <v>Moderado</v>
          </cell>
          <cell r="L123" t="str">
            <v>Alto</v>
          </cell>
          <cell r="M123" t="str">
            <v>Moderado</v>
          </cell>
        </row>
        <row r="124">
          <cell r="E124" t="str">
            <v>Favorecimiento de intereses privados por violación del principio de transparencia y debido proceso</v>
          </cell>
          <cell r="F124">
            <v>0.8</v>
          </cell>
          <cell r="I124">
            <v>0.60000000000000009</v>
          </cell>
        </row>
        <row r="125">
          <cell r="F125">
            <v>0</v>
          </cell>
          <cell r="I125">
            <v>0</v>
          </cell>
        </row>
        <row r="126">
          <cell r="C126" t="str">
            <v>APO1RC0002</v>
          </cell>
          <cell r="D126" t="str">
            <v>Viabilizar procesos de selección fraccionados que de ser considerados integralmente corresponden a una modalidad de contratación diferente para beneficio propio o de un tercero</v>
          </cell>
          <cell r="E126" t="str">
            <v>Pérdida de recursos públicos y/o incumplimiento de metas por inadecuada ejecución y/o seguimiento a la ejecución del contrato</v>
          </cell>
          <cell r="F126">
            <v>0.8</v>
          </cell>
          <cell r="G126">
            <v>0.8</v>
          </cell>
          <cell r="H126" t="str">
            <v>Mayor</v>
          </cell>
          <cell r="I126">
            <v>0.60000000000000009</v>
          </cell>
          <cell r="J126">
            <v>0.60000000000000009</v>
          </cell>
          <cell r="K126" t="str">
            <v>Moderado</v>
          </cell>
          <cell r="L126" t="str">
            <v>Alto</v>
          </cell>
          <cell r="M126" t="str">
            <v>Moderado</v>
          </cell>
        </row>
        <row r="127">
          <cell r="E127" t="str">
            <v>Favorecimiento de intereses privados por violación del principio de transparencia y debido proceso</v>
          </cell>
          <cell r="F127">
            <v>0.8</v>
          </cell>
          <cell r="I127">
            <v>0.60000000000000009</v>
          </cell>
        </row>
        <row r="128">
          <cell r="F128">
            <v>0</v>
          </cell>
          <cell r="I128">
            <v>0</v>
          </cell>
        </row>
        <row r="129">
          <cell r="C129" t="str">
            <v>APO1RC0003</v>
          </cell>
          <cell r="D129" t="str">
            <v>Trámite de selección y contratación sin el cumplimiento de los requisitos legales y las especificaciones a contratar para beneficio propio o de un tercero</v>
          </cell>
          <cell r="E129" t="str">
            <v>Favorecimiento de intereses privados por violación del principio de transparencia y debido proceso</v>
          </cell>
          <cell r="F129">
            <v>0.8</v>
          </cell>
          <cell r="G129">
            <v>0.8</v>
          </cell>
          <cell r="H129" t="str">
            <v>Mayor</v>
          </cell>
          <cell r="I129">
            <v>0.60000000000000009</v>
          </cell>
          <cell r="J129">
            <v>0.60000000000000009</v>
          </cell>
          <cell r="K129" t="str">
            <v>Moderado</v>
          </cell>
          <cell r="L129" t="str">
            <v>Alto</v>
          </cell>
          <cell r="M129" t="str">
            <v>Moderado</v>
          </cell>
        </row>
        <row r="130">
          <cell r="F130">
            <v>0</v>
          </cell>
          <cell r="I130">
            <v>0</v>
          </cell>
        </row>
        <row r="131">
          <cell r="F131">
            <v>0</v>
          </cell>
          <cell r="I131">
            <v>0</v>
          </cell>
        </row>
        <row r="132">
          <cell r="C132" t="str">
            <v>APO1RC0004</v>
          </cell>
          <cell r="D132" t="str">
            <v>Viabilizar procesos de contratación donde hay incoherencias entre la idoneidad esperada del contratista y el objeto contractual</v>
          </cell>
          <cell r="E132" t="str">
            <v>Favorecimiento de intereses privados por violación del principio de transparencia y debido proceso</v>
          </cell>
          <cell r="F132">
            <v>0.8</v>
          </cell>
          <cell r="G132">
            <v>0.8</v>
          </cell>
          <cell r="H132" t="str">
            <v>Mayor</v>
          </cell>
          <cell r="I132">
            <v>0.60000000000000009</v>
          </cell>
          <cell r="J132">
            <v>0.60000000000000009</v>
          </cell>
          <cell r="K132" t="str">
            <v>Moderado</v>
          </cell>
          <cell r="L132" t="str">
            <v>Alto</v>
          </cell>
          <cell r="M132" t="str">
            <v>Moderado</v>
          </cell>
        </row>
        <row r="133">
          <cell r="F133">
            <v>0</v>
          </cell>
          <cell r="I133">
            <v>0</v>
          </cell>
        </row>
        <row r="134">
          <cell r="F134">
            <v>0</v>
          </cell>
          <cell r="I134">
            <v>0</v>
          </cell>
        </row>
        <row r="135">
          <cell r="C135" t="str">
            <v>APO1RC0005</v>
          </cell>
          <cell r="D135" t="str">
            <v>Dilación del proceso sancionatorio o direccionamiento de la decisión para beneficio propio y del contratista</v>
          </cell>
          <cell r="E135" t="str">
            <v>Favorecimiento de intereses privados por violación del principio de transparencia y debido proceso</v>
          </cell>
          <cell r="F135">
            <v>0.8</v>
          </cell>
          <cell r="G135">
            <v>0.8</v>
          </cell>
          <cell r="H135" t="str">
            <v>Mayor</v>
          </cell>
          <cell r="I135">
            <v>0.60000000000000009</v>
          </cell>
          <cell r="J135">
            <v>0.60000000000000009</v>
          </cell>
          <cell r="K135" t="str">
            <v>Moderado</v>
          </cell>
          <cell r="L135" t="str">
            <v>Alto</v>
          </cell>
          <cell r="M135" t="str">
            <v>Moderado</v>
          </cell>
        </row>
        <row r="136">
          <cell r="F136">
            <v>0</v>
          </cell>
          <cell r="I136">
            <v>0</v>
          </cell>
        </row>
        <row r="137">
          <cell r="F137">
            <v>0</v>
          </cell>
          <cell r="I137">
            <v>0</v>
          </cell>
        </row>
        <row r="138">
          <cell r="C138" t="str">
            <v>APO1RC0006</v>
          </cell>
          <cell r="D138" t="str">
            <v>Aceleración o dilación del proceso de liquidación de contratos para beneficio de intereses privados</v>
          </cell>
          <cell r="E138" t="str">
            <v>Pérdida de recursos públicos y/o incumplimiento de metas por inadecuada ejecución y/o seguimiento a la ejecución del contrato</v>
          </cell>
          <cell r="F138">
            <v>0.8</v>
          </cell>
          <cell r="G138">
            <v>0.8</v>
          </cell>
          <cell r="H138" t="str">
            <v>Mayor</v>
          </cell>
          <cell r="I138">
            <v>0.60000000000000009</v>
          </cell>
          <cell r="J138">
            <v>0.60000000000000009</v>
          </cell>
          <cell r="K138" t="str">
            <v>Moderado</v>
          </cell>
          <cell r="L138" t="str">
            <v>Alto</v>
          </cell>
          <cell r="M138" t="str">
            <v>Moderado</v>
          </cell>
        </row>
        <row r="139">
          <cell r="E139" t="str">
            <v>Favorecimiento de intereses privados por violación del principio de transparencia y debido proceso</v>
          </cell>
          <cell r="F139">
            <v>0.8</v>
          </cell>
          <cell r="I139">
            <v>0.60000000000000009</v>
          </cell>
        </row>
        <row r="140">
          <cell r="F140">
            <v>0</v>
          </cell>
          <cell r="I140">
            <v>0</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113">
          <cell r="C113" t="str">
            <v>CONSRC0026</v>
          </cell>
          <cell r="D113" t="str">
            <v>Sanciones penales, administrativas, pecuniarias o fiscales y detrimento patrimonial.</v>
          </cell>
        </row>
        <row r="153">
          <cell r="C153" t="str">
            <v>APO3RC0001</v>
          </cell>
          <cell r="D153" t="str">
            <v>Indebida legalización de comisiones obteniendo para beneficio propio o favorecimientos a terceros.</v>
          </cell>
          <cell r="E153" t="str">
            <v>Sanciones penales, administrativas, pecuniarias o fiscales y detrimento patrimonial.</v>
          </cell>
          <cell r="F153">
            <v>1</v>
          </cell>
          <cell r="G153">
            <v>1</v>
          </cell>
          <cell r="H153" t="str">
            <v>Catastrófico</v>
          </cell>
          <cell r="I153">
            <v>0.52499999999999991</v>
          </cell>
          <cell r="J153">
            <v>0.52499999999999991</v>
          </cell>
          <cell r="K153" t="str">
            <v>Moderado</v>
          </cell>
          <cell r="L153" t="str">
            <v>Extremo</v>
          </cell>
          <cell r="M153" t="str">
            <v>Alto</v>
          </cell>
        </row>
        <row r="154">
          <cell r="F154">
            <v>0</v>
          </cell>
          <cell r="I154">
            <v>0</v>
          </cell>
        </row>
        <row r="155">
          <cell r="F155">
            <v>0</v>
          </cell>
          <cell r="I155">
            <v>0</v>
          </cell>
        </row>
        <row r="156">
          <cell r="C156" t="str">
            <v>APO3RC0002</v>
          </cell>
          <cell r="D156" t="str">
            <v>Ordenar o efectuar pagos y/o movimientos financieros sin el lleno de los requisitos legales en beneficio propio o favorecimientos de un tercero.</v>
          </cell>
          <cell r="E156" t="str">
            <v>Sanciones penales, administrativas, pecuniarias o fiscales y detrimento patrimonial.</v>
          </cell>
          <cell r="F156">
            <v>1</v>
          </cell>
          <cell r="G156">
            <v>1</v>
          </cell>
          <cell r="H156" t="str">
            <v>Catastrófico</v>
          </cell>
          <cell r="I156">
            <v>0.52499999999999991</v>
          </cell>
          <cell r="J156">
            <v>0.52499999999999991</v>
          </cell>
          <cell r="K156" t="str">
            <v>Moderado</v>
          </cell>
          <cell r="L156" t="str">
            <v>Extremo</v>
          </cell>
          <cell r="M156" t="str">
            <v>Moderado</v>
          </cell>
        </row>
        <row r="157">
          <cell r="F157">
            <v>0</v>
          </cell>
          <cell r="I157">
            <v>0</v>
          </cell>
        </row>
        <row r="158">
          <cell r="F158">
            <v>0</v>
          </cell>
          <cell r="I158">
            <v>0</v>
          </cell>
        </row>
        <row r="159">
          <cell r="C159" t="str">
            <v>APO3RC0003</v>
          </cell>
          <cell r="D159" t="str">
            <v>Autorizar la devolución de dineros sin el lleno de los requisitos exigidos, para beneficio propio o de un tercero</v>
          </cell>
          <cell r="E159" t="str">
            <v>Sanciones penales, administrativas, pecuniarias o fiscales y detrimento patrimonial.</v>
          </cell>
          <cell r="F159">
            <v>1</v>
          </cell>
          <cell r="G159">
            <v>1</v>
          </cell>
          <cell r="H159" t="str">
            <v>Catastrófico</v>
          </cell>
          <cell r="I159">
            <v>0.52499999999999991</v>
          </cell>
          <cell r="J159">
            <v>0.52499999999999991</v>
          </cell>
          <cell r="K159" t="str">
            <v>Moderado</v>
          </cell>
          <cell r="L159" t="str">
            <v>Extremo</v>
          </cell>
          <cell r="M159" t="str">
            <v>Moderado</v>
          </cell>
        </row>
        <row r="160">
          <cell r="F160">
            <v>0</v>
          </cell>
          <cell r="I160">
            <v>0</v>
          </cell>
        </row>
        <row r="161">
          <cell r="F161">
            <v>0</v>
          </cell>
          <cell r="I161">
            <v>0</v>
          </cell>
        </row>
        <row r="162">
          <cell r="F162">
            <v>0</v>
          </cell>
          <cell r="G162">
            <v>0</v>
          </cell>
          <cell r="H162" t="str">
            <v>Leve</v>
          </cell>
          <cell r="I162">
            <v>0</v>
          </cell>
          <cell r="J162">
            <v>0</v>
          </cell>
          <cell r="K162" t="str">
            <v>Leve</v>
          </cell>
          <cell r="L162" t="str">
            <v>Bajo</v>
          </cell>
          <cell r="M162" t="str">
            <v>Bajo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sheetData sheetId="1">
        <row r="9">
          <cell r="Q9" t="str">
            <v>CAURC0072</v>
          </cell>
          <cell r="R9" t="str">
            <v>Cambio de alcance y planificación de la necesidad del proyecto.</v>
          </cell>
        </row>
        <row r="10">
          <cell r="Q10" t="str">
            <v>CAURC0073</v>
          </cell>
          <cell r="R10" t="str">
            <v>Cambio en las directrices por parte de la alta dirección.</v>
          </cell>
        </row>
        <row r="11">
          <cell r="Q11"/>
          <cell r="R11"/>
        </row>
        <row r="12">
          <cell r="Q12"/>
          <cell r="R12"/>
        </row>
        <row r="13">
          <cell r="Q13"/>
          <cell r="R13"/>
        </row>
        <row r="14">
          <cell r="Q14"/>
          <cell r="R14"/>
        </row>
        <row r="15">
          <cell r="Q15"/>
          <cell r="R15"/>
        </row>
        <row r="16">
          <cell r="Q16"/>
          <cell r="R16"/>
        </row>
        <row r="17">
          <cell r="Q17"/>
          <cell r="R17"/>
        </row>
        <row r="18">
          <cell r="Q18" t="str">
            <v>CAURC0071</v>
          </cell>
          <cell r="R18" t="str">
            <v>Falta de clasificación y etiquetado de información equivalente a la asignación de roles y perfiles de los colaboradores de la Entidad que tienen acceso a la información</v>
          </cell>
        </row>
        <row r="19">
          <cell r="Q19" t="str">
            <v>CAURC0079</v>
          </cell>
          <cell r="R19" t="str">
            <v xml:space="preserve">Sistemas de Información y aplicaciones que carecen de funcionalidades que permitan contar con trazabilidad completa de las acciones </v>
          </cell>
        </row>
        <row r="20">
          <cell r="Q20" t="str">
            <v>CAURC0080</v>
          </cell>
          <cell r="R20" t="str">
            <v>Interés de los particulares/ciberdelincuentes o miembros internos de la Entidad por atacar los sistemas de la Entidad</v>
          </cell>
        </row>
        <row r="21">
          <cell r="Q21"/>
          <cell r="R21"/>
        </row>
        <row r="22">
          <cell r="Q22"/>
          <cell r="R22"/>
        </row>
        <row r="23">
          <cell r="Q23"/>
          <cell r="R23"/>
        </row>
        <row r="24">
          <cell r="Q24" t="str">
            <v>CAURC0084</v>
          </cell>
          <cell r="R24" t="str">
            <v>Debilidades en la definición de controles para validación de criterios de aceptación</v>
          </cell>
        </row>
        <row r="25">
          <cell r="Q25" t="str">
            <v>CAURC0085</v>
          </cell>
          <cell r="R25" t="str">
            <v>Fallas en la verificación de cumplimiento por parte de la supervisión del contrato</v>
          </cell>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100">
          <cell r="C100" t="str">
            <v>CONSRC0005</v>
          </cell>
          <cell r="D100" t="str">
            <v>Pérdida de recursos públicos/Detrimento patrimonial por manipulación en los procesos de contratación</v>
          </cell>
        </row>
        <row r="101">
          <cell r="C101"/>
          <cell r="D101"/>
        </row>
        <row r="102">
          <cell r="C102"/>
          <cell r="D102"/>
        </row>
        <row r="103">
          <cell r="C103" t="str">
            <v>CONSRC0027</v>
          </cell>
          <cell r="D103" t="str">
            <v>Afectación y fallas en la prestación del servicio.</v>
          </cell>
        </row>
        <row r="104">
          <cell r="C104"/>
          <cell r="D104"/>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40">
          <cell r="C140" t="str">
            <v>APO4RC0001</v>
          </cell>
          <cell r="D140" t="str">
            <v>Adquisición y desarrollo de soluciones tecnológicas que no cumplan con el alcance y las necesidades reales de la ANM para beneficio propio o de un tercero</v>
          </cell>
          <cell r="E140" t="str">
            <v>Pérdida de recursos públicos/Detrimento patrimonial por manipulación en los procesos de contratación</v>
          </cell>
          <cell r="F140">
            <v>1</v>
          </cell>
          <cell r="G140">
            <v>1</v>
          </cell>
          <cell r="H140" t="str">
            <v>Catastrófico</v>
          </cell>
          <cell r="I140">
            <v>0.7</v>
          </cell>
          <cell r="J140">
            <v>0.7</v>
          </cell>
          <cell r="K140" t="str">
            <v>Mayor</v>
          </cell>
          <cell r="L140" t="str">
            <v>Extremo</v>
          </cell>
          <cell r="M140" t="str">
            <v>Alto</v>
          </cell>
        </row>
        <row r="141">
          <cell r="C141"/>
          <cell r="D141"/>
          <cell r="E141"/>
          <cell r="F141">
            <v>0</v>
          </cell>
          <cell r="G141"/>
          <cell r="H141"/>
          <cell r="I141">
            <v>0</v>
          </cell>
          <cell r="J141"/>
          <cell r="K141"/>
          <cell r="L141"/>
          <cell r="M141"/>
        </row>
        <row r="142">
          <cell r="C142"/>
          <cell r="D142"/>
          <cell r="E142"/>
          <cell r="F142">
            <v>0</v>
          </cell>
          <cell r="G142"/>
          <cell r="H142"/>
          <cell r="I142">
            <v>0</v>
          </cell>
          <cell r="J142"/>
          <cell r="K142"/>
          <cell r="L142"/>
          <cell r="M142"/>
        </row>
        <row r="143">
          <cell r="C143" t="str">
            <v>APO4RC0002</v>
          </cell>
          <cell r="D143" t="str">
            <v>Acceso indebido y perdida de la confidencialidad de la información registrada en la plataforma tecnológica de la Entidad para beneficio propio o de un tercero</v>
          </cell>
          <cell r="E143" t="str">
            <v>Afectación y fallas en la prestación del servicio.</v>
          </cell>
          <cell r="F143">
            <v>1</v>
          </cell>
          <cell r="G143">
            <v>1</v>
          </cell>
          <cell r="H143" t="str">
            <v>Catastrófico</v>
          </cell>
          <cell r="I143">
            <v>0.6</v>
          </cell>
          <cell r="J143">
            <v>0.6</v>
          </cell>
          <cell r="K143" t="str">
            <v>Moderado</v>
          </cell>
          <cell r="L143" t="str">
            <v>Extremo</v>
          </cell>
          <cell r="M143" t="str">
            <v>Moderado</v>
          </cell>
        </row>
        <row r="144">
          <cell r="C144"/>
          <cell r="D144"/>
          <cell r="E144"/>
          <cell r="F144">
            <v>0</v>
          </cell>
          <cell r="G144"/>
          <cell r="H144"/>
          <cell r="I144">
            <v>0</v>
          </cell>
          <cell r="J144"/>
          <cell r="K144"/>
          <cell r="L144"/>
          <cell r="M144"/>
        </row>
        <row r="145">
          <cell r="C145"/>
          <cell r="D145"/>
          <cell r="E145"/>
          <cell r="F145">
            <v>0</v>
          </cell>
          <cell r="G145"/>
          <cell r="H145"/>
          <cell r="I145">
            <v>0</v>
          </cell>
          <cell r="J145"/>
          <cell r="K145"/>
          <cell r="L145"/>
          <cell r="M145"/>
        </row>
        <row r="146">
          <cell r="C146" t="str">
            <v>APO4RC0003</v>
          </cell>
          <cell r="D146" t="str">
            <v>Aprobación de criterios de aceptación de los bienes y servicios tecnológicos sin que se cumplan con los requerimientos de la Entidad para beneficio propio o de un tercero</v>
          </cell>
          <cell r="E146" t="str">
            <v>Pérdida de recursos públicos/Detrimento patrimonial por manipulación en los procesos de contratación</v>
          </cell>
          <cell r="F146">
            <v>1</v>
          </cell>
          <cell r="G146">
            <v>1</v>
          </cell>
          <cell r="H146" t="str">
            <v>Catastrófico</v>
          </cell>
          <cell r="I146">
            <v>0.7</v>
          </cell>
          <cell r="J146">
            <v>0.7</v>
          </cell>
          <cell r="K146" t="str">
            <v>Mayor</v>
          </cell>
          <cell r="L146" t="str">
            <v>Extremo</v>
          </cell>
          <cell r="M146" t="str">
            <v>Alto</v>
          </cell>
        </row>
        <row r="147">
          <cell r="C147"/>
          <cell r="D147"/>
          <cell r="E147"/>
          <cell r="F147">
            <v>0</v>
          </cell>
          <cell r="G147"/>
          <cell r="H147"/>
          <cell r="I147">
            <v>0</v>
          </cell>
          <cell r="J147"/>
          <cell r="K147"/>
          <cell r="L147"/>
          <cell r="M147"/>
        </row>
        <row r="148">
          <cell r="C148"/>
          <cell r="D148"/>
          <cell r="E148"/>
          <cell r="F148">
            <v>0</v>
          </cell>
          <cell r="G148"/>
          <cell r="H148"/>
          <cell r="I148">
            <v>0</v>
          </cell>
          <cell r="J148"/>
          <cell r="K148"/>
          <cell r="L148"/>
          <cell r="M148"/>
        </row>
        <row r="149">
          <cell r="C149"/>
          <cell r="D149"/>
          <cell r="E149"/>
          <cell r="F149">
            <v>0</v>
          </cell>
          <cell r="G149">
            <v>0</v>
          </cell>
          <cell r="H149" t="str">
            <v>Leve</v>
          </cell>
          <cell r="I149">
            <v>0</v>
          </cell>
          <cell r="J149">
            <v>0</v>
          </cell>
          <cell r="K149" t="str">
            <v>Leve</v>
          </cell>
          <cell r="L149" t="str">
            <v>Bajo</v>
          </cell>
          <cell r="M149" t="str">
            <v>Bajo</v>
          </cell>
        </row>
        <row r="150">
          <cell r="C150"/>
          <cell r="D150"/>
          <cell r="E150"/>
          <cell r="F150">
            <v>0</v>
          </cell>
          <cell r="G150"/>
          <cell r="H150"/>
          <cell r="I150">
            <v>0</v>
          </cell>
          <cell r="J150"/>
          <cell r="K150"/>
          <cell r="L150"/>
          <cell r="M150"/>
        </row>
        <row r="151">
          <cell r="C151"/>
          <cell r="D151"/>
          <cell r="E151"/>
          <cell r="F151">
            <v>0</v>
          </cell>
          <cell r="G151"/>
          <cell r="H151"/>
          <cell r="I151">
            <v>0</v>
          </cell>
          <cell r="J151"/>
          <cell r="K151"/>
          <cell r="L151"/>
          <cell r="M151"/>
        </row>
        <row r="152">
          <cell r="C152"/>
          <cell r="D152"/>
          <cell r="E152"/>
          <cell r="F152">
            <v>0</v>
          </cell>
          <cell r="G152">
            <v>0</v>
          </cell>
          <cell r="H152" t="str">
            <v>Leve</v>
          </cell>
          <cell r="I152">
            <v>0</v>
          </cell>
          <cell r="J152">
            <v>0</v>
          </cell>
          <cell r="K152" t="str">
            <v>Leve</v>
          </cell>
          <cell r="L152" t="str">
            <v>Bajo</v>
          </cell>
          <cell r="M152" t="str">
            <v>Bajo</v>
          </cell>
        </row>
        <row r="153">
          <cell r="C153"/>
          <cell r="D153"/>
          <cell r="E153"/>
          <cell r="F153">
            <v>0</v>
          </cell>
          <cell r="G153"/>
          <cell r="H153"/>
          <cell r="I153">
            <v>0</v>
          </cell>
          <cell r="J153"/>
          <cell r="K153"/>
          <cell r="L153"/>
          <cell r="M153"/>
        </row>
        <row r="154">
          <cell r="C154"/>
          <cell r="D154"/>
          <cell r="E154"/>
          <cell r="F154">
            <v>0</v>
          </cell>
          <cell r="G154"/>
          <cell r="H154"/>
          <cell r="I154">
            <v>0</v>
          </cell>
          <cell r="J154"/>
          <cell r="K154"/>
          <cell r="L154"/>
          <cell r="M154"/>
        </row>
        <row r="155">
          <cell r="C155"/>
          <cell r="D155"/>
          <cell r="E155"/>
          <cell r="F155">
            <v>0</v>
          </cell>
          <cell r="G155">
            <v>0</v>
          </cell>
          <cell r="H155" t="str">
            <v>Leve</v>
          </cell>
          <cell r="I155">
            <v>0</v>
          </cell>
          <cell r="J155">
            <v>0</v>
          </cell>
          <cell r="K155" t="str">
            <v>Leve</v>
          </cell>
          <cell r="L155" t="str">
            <v>Bajo</v>
          </cell>
          <cell r="M155" t="str">
            <v>Bajo</v>
          </cell>
        </row>
        <row r="156">
          <cell r="C156"/>
          <cell r="D156"/>
          <cell r="E156"/>
          <cell r="F156">
            <v>0</v>
          </cell>
          <cell r="G156"/>
          <cell r="H156"/>
          <cell r="I156">
            <v>0</v>
          </cell>
          <cell r="J156"/>
          <cell r="K156"/>
          <cell r="L156"/>
          <cell r="M156"/>
        </row>
        <row r="157">
          <cell r="C157"/>
          <cell r="D157"/>
          <cell r="E157"/>
          <cell r="F157">
            <v>0</v>
          </cell>
          <cell r="G157"/>
          <cell r="H157"/>
          <cell r="I157">
            <v>0</v>
          </cell>
          <cell r="J157"/>
          <cell r="K157"/>
          <cell r="L157"/>
          <cell r="M157"/>
        </row>
        <row r="158">
          <cell r="C158"/>
          <cell r="D158"/>
          <cell r="E158"/>
          <cell r="F158">
            <v>0</v>
          </cell>
          <cell r="G158">
            <v>0</v>
          </cell>
          <cell r="H158" t="str">
            <v>Leve</v>
          </cell>
          <cell r="I158">
            <v>0</v>
          </cell>
          <cell r="J158">
            <v>0</v>
          </cell>
          <cell r="K158" t="str">
            <v>Leve</v>
          </cell>
          <cell r="L158" t="str">
            <v>Bajo</v>
          </cell>
          <cell r="M158" t="str">
            <v>Bajo</v>
          </cell>
        </row>
        <row r="159">
          <cell r="C159"/>
          <cell r="D159"/>
          <cell r="E159"/>
          <cell r="F159">
            <v>0</v>
          </cell>
          <cell r="G159"/>
          <cell r="H159"/>
          <cell r="I159">
            <v>0</v>
          </cell>
          <cell r="J159"/>
          <cell r="K159"/>
          <cell r="L159"/>
          <cell r="M159"/>
        </row>
        <row r="160">
          <cell r="C160"/>
          <cell r="D160"/>
          <cell r="E160"/>
          <cell r="F160">
            <v>0</v>
          </cell>
          <cell r="G160"/>
          <cell r="H160"/>
          <cell r="I160">
            <v>0</v>
          </cell>
          <cell r="J160"/>
          <cell r="K160"/>
          <cell r="L160"/>
          <cell r="M160"/>
        </row>
        <row r="161">
          <cell r="C161"/>
          <cell r="D161"/>
          <cell r="E161"/>
          <cell r="F161">
            <v>0</v>
          </cell>
          <cell r="G161">
            <v>0</v>
          </cell>
          <cell r="H161" t="str">
            <v>Leve</v>
          </cell>
          <cell r="I161">
            <v>0</v>
          </cell>
          <cell r="J161">
            <v>0</v>
          </cell>
          <cell r="K161" t="str">
            <v>Leve</v>
          </cell>
          <cell r="L161" t="str">
            <v>Bajo</v>
          </cell>
          <cell r="M161" t="str">
            <v>Bajo</v>
          </cell>
        </row>
        <row r="162">
          <cell r="C162"/>
          <cell r="D162"/>
          <cell r="E162"/>
          <cell r="F162">
            <v>0</v>
          </cell>
          <cell r="G162"/>
          <cell r="H162"/>
          <cell r="I162">
            <v>0</v>
          </cell>
          <cell r="J162"/>
          <cell r="K162"/>
          <cell r="L162"/>
          <cell r="M162"/>
        </row>
        <row r="163">
          <cell r="C163"/>
          <cell r="D163"/>
          <cell r="E163"/>
          <cell r="F163">
            <v>0</v>
          </cell>
          <cell r="G163"/>
          <cell r="H163"/>
          <cell r="I163">
            <v>0</v>
          </cell>
          <cell r="J163"/>
          <cell r="K163"/>
          <cell r="L163"/>
          <cell r="M163"/>
        </row>
        <row r="164">
          <cell r="C164"/>
          <cell r="D164"/>
          <cell r="E164"/>
          <cell r="F164">
            <v>0</v>
          </cell>
          <cell r="G164">
            <v>0</v>
          </cell>
          <cell r="H164" t="str">
            <v>Leve</v>
          </cell>
          <cell r="I164">
            <v>0</v>
          </cell>
          <cell r="J164">
            <v>0</v>
          </cell>
          <cell r="K164" t="str">
            <v>Leve</v>
          </cell>
          <cell r="L164" t="str">
            <v>Bajo</v>
          </cell>
          <cell r="M164" t="str">
            <v>Bajo</v>
          </cell>
        </row>
        <row r="165">
          <cell r="C165"/>
          <cell r="D165"/>
          <cell r="E165"/>
          <cell r="F165">
            <v>0</v>
          </cell>
          <cell r="G165"/>
          <cell r="H165"/>
          <cell r="I165">
            <v>0</v>
          </cell>
          <cell r="J165"/>
          <cell r="K165"/>
          <cell r="L165"/>
          <cell r="M165"/>
        </row>
        <row r="166">
          <cell r="C166"/>
          <cell r="D166"/>
          <cell r="E166"/>
          <cell r="F166">
            <v>0</v>
          </cell>
          <cell r="G166"/>
          <cell r="H166"/>
          <cell r="I166">
            <v>0</v>
          </cell>
          <cell r="J166"/>
          <cell r="K166"/>
          <cell r="L166"/>
          <cell r="M166"/>
        </row>
        <row r="167">
          <cell r="C167"/>
          <cell r="D167"/>
          <cell r="E167"/>
          <cell r="F167">
            <v>0</v>
          </cell>
          <cell r="G167">
            <v>0</v>
          </cell>
          <cell r="H167" t="str">
            <v>Leve</v>
          </cell>
          <cell r="I167">
            <v>0</v>
          </cell>
          <cell r="J167">
            <v>0</v>
          </cell>
          <cell r="K167" t="str">
            <v>Leve</v>
          </cell>
          <cell r="L167" t="str">
            <v>Bajo</v>
          </cell>
          <cell r="M167" t="str">
            <v>Bajo</v>
          </cell>
        </row>
        <row r="168">
          <cell r="C168"/>
          <cell r="D168"/>
          <cell r="E168"/>
          <cell r="F168">
            <v>0</v>
          </cell>
          <cell r="G168"/>
          <cell r="H168"/>
          <cell r="I168">
            <v>0</v>
          </cell>
          <cell r="J168"/>
          <cell r="K168"/>
          <cell r="L168"/>
          <cell r="M168"/>
        </row>
        <row r="169">
          <cell r="C169"/>
          <cell r="D169"/>
          <cell r="E169"/>
          <cell r="F169">
            <v>0</v>
          </cell>
          <cell r="G169"/>
          <cell r="H169"/>
          <cell r="I169">
            <v>0</v>
          </cell>
          <cell r="J169"/>
          <cell r="K169"/>
          <cell r="L169"/>
          <cell r="M169"/>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álculo impacto"/>
      <sheetName val="Riesgos de corrupción"/>
      <sheetName val="Monitoreo y Seguimiento"/>
      <sheetName val="Lista"/>
    </sheetNames>
    <sheetDataSet>
      <sheetData sheetId="0"/>
      <sheetData sheetId="1"/>
      <sheetData sheetId="2">
        <row r="9">
          <cell r="Q9" t="str">
            <v>CAURC0086</v>
          </cell>
          <cell r="R9" t="str">
            <v>Falta de capacidad operativa para realizar acompañamiento y seguimiento aa todo el proceso de evaluación de desempeño laboral</v>
          </cell>
        </row>
        <row r="10">
          <cell r="Q10" t="str">
            <v>CAURC0087</v>
          </cell>
          <cell r="R10" t="str">
            <v>Inoportunidad en la realización de las evaluaciones por parte de los evaluadores</v>
          </cell>
        </row>
        <row r="11">
          <cell r="Q11"/>
          <cell r="R11"/>
        </row>
        <row r="12">
          <cell r="Q12" t="str">
            <v>CAURC0088</v>
          </cell>
          <cell r="R12" t="str">
            <v>Presión por parte de terceros al Grupo de Talento Humano, para establecer el manual de funciones de la Entidad en favor de intereses particulares</v>
          </cell>
        </row>
        <row r="13">
          <cell r="Q13"/>
          <cell r="R13"/>
        </row>
        <row r="14">
          <cell r="Q14"/>
          <cell r="R14"/>
        </row>
        <row r="15">
          <cell r="Q15" t="str">
            <v>CAURC0089</v>
          </cell>
          <cell r="R15" t="str">
            <v>Presión por parte de terceros al Grupo de Talento Humano, para realizar nombramientos de servidores sin cumplimiento de requisitos.</v>
          </cell>
        </row>
        <row r="16">
          <cell r="Q16" t="str">
            <v>CAURC0090</v>
          </cell>
          <cell r="R16" t="str">
            <v xml:space="preserve">Presentación de documentación falsa </v>
          </cell>
        </row>
        <row r="17">
          <cell r="Q17"/>
          <cell r="R17"/>
        </row>
        <row r="18">
          <cell r="Q18" t="str">
            <v>CAURC0077</v>
          </cell>
          <cell r="R18" t="str">
            <v>Intereses particulares o de terceros para el direccionamiento del proceso contractual</v>
          </cell>
        </row>
        <row r="19">
          <cell r="Q19" t="str">
            <v>CAURC0091</v>
          </cell>
          <cell r="R19" t="str">
            <v>Incluir temas de capacitación para favorecer un interés particular o de terceros</v>
          </cell>
        </row>
        <row r="20">
          <cell r="Q20"/>
          <cell r="R20"/>
        </row>
        <row r="21">
          <cell r="Q21" t="str">
            <v>CAURC0077</v>
          </cell>
          <cell r="R21" t="str">
            <v>Intereses particulares o de terceros para el direccionamiento del proceso contractual</v>
          </cell>
        </row>
        <row r="22">
          <cell r="Q22"/>
          <cell r="R22"/>
        </row>
        <row r="23">
          <cell r="Q23"/>
          <cell r="R23"/>
        </row>
        <row r="24">
          <cell r="Q24" t="str">
            <v>CAURC0077</v>
          </cell>
          <cell r="R24" t="str">
            <v>Intereses particulares o de terceros para el direccionamiento del proceso contractual</v>
          </cell>
        </row>
        <row r="25">
          <cell r="Q25"/>
          <cell r="R25"/>
        </row>
        <row r="26">
          <cell r="Q26"/>
          <cell r="R26"/>
        </row>
        <row r="27">
          <cell r="Q27" t="str">
            <v>CAURC0092</v>
          </cell>
          <cell r="R27" t="str">
            <v xml:space="preserve">Debilidades en los controles de verificación de soportes </v>
          </cell>
        </row>
        <row r="28">
          <cell r="Q28"/>
          <cell r="R28"/>
        </row>
        <row r="29">
          <cell r="Q29"/>
          <cell r="R29"/>
        </row>
        <row r="30">
          <cell r="Q30" t="str">
            <v>CAURC0093</v>
          </cell>
          <cell r="R30" t="str">
            <v>Situaciones administrativas sin autorización previa</v>
          </cell>
        </row>
        <row r="31">
          <cell r="Q31"/>
          <cell r="R31"/>
        </row>
        <row r="32">
          <cell r="Q32"/>
          <cell r="R32"/>
        </row>
        <row r="33">
          <cell r="Q33" t="str">
            <v>CAURC0094</v>
          </cell>
          <cell r="R33" t="str">
            <v>Errores en la liquidación de la nomina</v>
          </cell>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113">
          <cell r="C113" t="str">
            <v>CONSRC0028</v>
          </cell>
          <cell r="D113" t="str">
            <v>Favorecimiento de intereses privados/ terceros por el reconocimiento situaciones administrativas  o nombramientos sin el lleno de los requisitos; o por manipulación del manual de funciones</v>
          </cell>
        </row>
        <row r="114">
          <cell r="C114"/>
          <cell r="D114"/>
        </row>
        <row r="115">
          <cell r="C115"/>
          <cell r="D115"/>
        </row>
        <row r="116">
          <cell r="C116" t="str">
            <v>CONSRC0009</v>
          </cell>
          <cell r="D116" t="str">
            <v xml:space="preserve">Desvío en recursos públicos </v>
          </cell>
        </row>
        <row r="117">
          <cell r="C117"/>
          <cell r="D117"/>
        </row>
        <row r="118">
          <cell r="C118"/>
          <cell r="D118"/>
        </row>
        <row r="119">
          <cell r="C119" t="str">
            <v>CONSRC0005</v>
          </cell>
          <cell r="D119" t="str">
            <v>Pérdida de recursos públicos/Detrimento patrimonial por manipulación en los procesos de contratación</v>
          </cell>
        </row>
        <row r="120">
          <cell r="C120"/>
          <cell r="D120"/>
        </row>
        <row r="121">
          <cell r="C121"/>
          <cell r="D121"/>
        </row>
        <row r="122">
          <cell r="C122" t="str">
            <v>CONSRC0029</v>
          </cell>
          <cell r="D122" t="str">
            <v>Pérdida de recursos públicos/Detrimento patrimonial por incumplimiento de funciones</v>
          </cell>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sheetData sheetId="1">
        <row r="9">
          <cell r="Q9" t="str">
            <v>CAURC0095</v>
          </cell>
          <cell r="R9" t="str">
            <v>Conducta indebida del funcionario encargado de expediente de investigación disciplinaria</v>
          </cell>
        </row>
        <row r="10">
          <cell r="Q10"/>
          <cell r="R10"/>
        </row>
        <row r="11">
          <cell r="Q11"/>
          <cell r="R11"/>
        </row>
        <row r="12">
          <cell r="Q12" t="str">
            <v>CAURC0095</v>
          </cell>
          <cell r="R12" t="str">
            <v>Conducta indebida del funcionario encargado de expediente de investigación disciplinaria</v>
          </cell>
        </row>
        <row r="13">
          <cell r="Q13"/>
          <cell r="R13"/>
        </row>
        <row r="14">
          <cell r="Q14"/>
          <cell r="R14"/>
        </row>
        <row r="15">
          <cell r="Q15"/>
          <cell r="R15"/>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113">
          <cell r="C113" t="str">
            <v>CONSRC0030</v>
          </cell>
          <cell r="D113" t="str">
            <v>Favorecimiento de intereses privados sobre responsabilidades disciplinarias fuera de derecho</v>
          </cell>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sheetData sheetId="1">
        <row r="9">
          <cell r="Q9" t="str">
            <v>CAURC0095</v>
          </cell>
          <cell r="R9" t="str">
            <v>Conducta indebida del funcionario encargado de expediente de investigación disciplinaria</v>
          </cell>
        </row>
        <row r="10">
          <cell r="Q10"/>
          <cell r="R10"/>
        </row>
        <row r="11">
          <cell r="Q11"/>
          <cell r="R11"/>
        </row>
        <row r="12">
          <cell r="Q12" t="str">
            <v>CAURC0095</v>
          </cell>
          <cell r="R12" t="str">
            <v>Conducta indebida del funcionario encargado de expediente de investigación disciplinaria</v>
          </cell>
        </row>
        <row r="13">
          <cell r="Q13"/>
          <cell r="R13"/>
        </row>
        <row r="14">
          <cell r="Q14"/>
          <cell r="R14"/>
        </row>
        <row r="15">
          <cell r="Q15"/>
          <cell r="R15"/>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113">
          <cell r="C113" t="str">
            <v>CONSRC0030</v>
          </cell>
          <cell r="D113" t="str">
            <v>Favorecimiento de intereses privados sobre responsabilidades disciplinarias fuera de derecho</v>
          </cell>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APO5RC009</v>
          </cell>
          <cell r="D153" t="str">
            <v>Solicitud o aceptación de algún tipo de beneficio por fuera del lineamiento legal, para no dar el tramite respectivo a las quejas y/o informes</v>
          </cell>
          <cell r="E153" t="str">
            <v>Favorecimiento de intereses privados sobre responsabilidades disciplinarias fuera de derecho</v>
          </cell>
          <cell r="F153">
            <v>0.8</v>
          </cell>
          <cell r="G153">
            <v>0.8</v>
          </cell>
          <cell r="H153" t="str">
            <v>Mayor</v>
          </cell>
          <cell r="I153">
            <v>0.56000000000000005</v>
          </cell>
          <cell r="J153">
            <v>0.56000000000000005</v>
          </cell>
          <cell r="K153" t="str">
            <v>Moderado</v>
          </cell>
          <cell r="L153" t="str">
            <v>Alto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t="str">
            <v>APO5RC010</v>
          </cell>
          <cell r="D156" t="str">
            <v>Solicitud o aceptación de algún tipo de beneficio por fuera del lineamiento legal, para favorecer al investigado respecto a la responsabilidad disciplinaria que conlleva la actuación</v>
          </cell>
          <cell r="E156" t="str">
            <v>Favorecimiento de intereses privados sobre responsabilidades disciplinarias fuera de derecho</v>
          </cell>
          <cell r="F156">
            <v>0.8</v>
          </cell>
          <cell r="G156">
            <v>0.8</v>
          </cell>
          <cell r="H156" t="str">
            <v>Mayor</v>
          </cell>
          <cell r="I156">
            <v>0.56000000000000005</v>
          </cell>
          <cell r="J156">
            <v>0.56000000000000005</v>
          </cell>
          <cell r="K156" t="str">
            <v>Moderado</v>
          </cell>
          <cell r="L156" t="str">
            <v>Alto</v>
          </cell>
          <cell r="M156" t="str">
            <v>Moderado</v>
          </cell>
        </row>
        <row r="157">
          <cell r="C157"/>
          <cell r="D157"/>
          <cell r="E157"/>
          <cell r="F157">
            <v>0</v>
          </cell>
          <cell r="G157"/>
          <cell r="H157"/>
          <cell r="I157">
            <v>0</v>
          </cell>
          <cell r="J157"/>
          <cell r="K157"/>
          <cell r="L157"/>
          <cell r="M157"/>
        </row>
        <row r="158">
          <cell r="C158"/>
          <cell r="D158"/>
          <cell r="E158"/>
          <cell r="F158">
            <v>0</v>
          </cell>
          <cell r="G158"/>
          <cell r="H158"/>
          <cell r="I158">
            <v>0</v>
          </cell>
          <cell r="J158"/>
          <cell r="K158"/>
          <cell r="L158"/>
          <cell r="M158"/>
        </row>
        <row r="159">
          <cell r="C159">
            <v>0</v>
          </cell>
          <cell r="D159">
            <v>0</v>
          </cell>
          <cell r="E159"/>
          <cell r="F159">
            <v>0</v>
          </cell>
          <cell r="G159">
            <v>0</v>
          </cell>
          <cell r="H159" t="str">
            <v>Leve</v>
          </cell>
          <cell r="I159">
            <v>0</v>
          </cell>
          <cell r="J159">
            <v>0</v>
          </cell>
          <cell r="K159" t="str">
            <v>Leve</v>
          </cell>
          <cell r="L159" t="str">
            <v>Bajo</v>
          </cell>
          <cell r="M159" t="str">
            <v>Bajo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cell r="D162"/>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13">
          <cell r="C113" t="str">
            <v>CONSRC0031</v>
          </cell>
          <cell r="D113" t="str">
            <v xml:space="preserve">Perdida de recursos públicos por la afectación de intereses que la Agencia Nacional de Minería pretende defender en el proceso Judicial y/o extra judicial </v>
          </cell>
        </row>
        <row r="114">
          <cell r="C114"/>
          <cell r="D114"/>
        </row>
        <row r="115">
          <cell r="C115"/>
          <cell r="D115"/>
        </row>
        <row r="116">
          <cell r="C116" t="str">
            <v>CONSRC0032</v>
          </cell>
          <cell r="D116" t="str">
            <v>Detrimento patrimonial de la Agencia Nacional de Minería por decisiones judiciales en firme o configuración de situaciones jurídicas adversas</v>
          </cell>
        </row>
        <row r="117">
          <cell r="C117"/>
          <cell r="D117"/>
        </row>
        <row r="118">
          <cell r="C118"/>
          <cell r="D118"/>
        </row>
        <row r="119">
          <cell r="C119" t="str">
            <v>CONSRC0033</v>
          </cell>
          <cell r="D119" t="str">
            <v>Acciones judiciales por falta de respuesta oportuna a solicitudes</v>
          </cell>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APO6RG0001</v>
          </cell>
          <cell r="D153" t="str">
            <v>Retrasar o agilizar un trámite para beneficio propio o de un tercero</v>
          </cell>
          <cell r="E153" t="str">
            <v>Acciones judiciales por falta de respuesta oportuna a solicitudes</v>
          </cell>
          <cell r="F153">
            <v>1</v>
          </cell>
          <cell r="G153">
            <v>1</v>
          </cell>
          <cell r="H153" t="str">
            <v>Catastrófico</v>
          </cell>
          <cell r="I153">
            <v>0.6</v>
          </cell>
          <cell r="J153">
            <v>0.6</v>
          </cell>
          <cell r="K153" t="str">
            <v>Moderado</v>
          </cell>
          <cell r="L153" t="str">
            <v>Extremo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t="str">
            <v>APO6RG0002</v>
          </cell>
          <cell r="D156" t="str">
            <v>Incidencia en los argumentos jurídicos de la situación demandada o permitir vencimiento de términos para favorecer a terceros</v>
          </cell>
          <cell r="E156" t="str">
            <v xml:space="preserve">Perdida de recursos públicos por la afectación de intereses que la Agencia Nacional de Minería pretende defender en el proceso Judicial y/o extra judicial </v>
          </cell>
          <cell r="F156">
            <v>1</v>
          </cell>
          <cell r="G156">
            <v>1</v>
          </cell>
          <cell r="H156" t="str">
            <v>Catastrófico</v>
          </cell>
          <cell r="I156">
            <v>0.7</v>
          </cell>
          <cell r="J156">
            <v>0.7</v>
          </cell>
          <cell r="K156" t="str">
            <v>Mayor</v>
          </cell>
          <cell r="L156" t="str">
            <v>Extremo</v>
          </cell>
          <cell r="M156" t="str">
            <v>Alto</v>
          </cell>
        </row>
        <row r="157">
          <cell r="C157"/>
          <cell r="D157"/>
          <cell r="E157"/>
          <cell r="F157">
            <v>0</v>
          </cell>
          <cell r="G157"/>
          <cell r="H157"/>
          <cell r="I157">
            <v>0</v>
          </cell>
          <cell r="J157"/>
          <cell r="K157"/>
          <cell r="L157"/>
          <cell r="M157"/>
        </row>
        <row r="158">
          <cell r="C158"/>
          <cell r="D158"/>
          <cell r="E158"/>
          <cell r="F158">
            <v>0</v>
          </cell>
          <cell r="G158"/>
          <cell r="H158"/>
          <cell r="I158">
            <v>0</v>
          </cell>
          <cell r="J158"/>
          <cell r="K158"/>
          <cell r="L158"/>
          <cell r="M158"/>
        </row>
        <row r="159">
          <cell r="C159" t="str">
            <v>APO6RG0003</v>
          </cell>
          <cell r="D159" t="str">
            <v>Liquidación de intereses por debajo del valor legal para beneficio de un tercero</v>
          </cell>
          <cell r="E159" t="str">
            <v>Detrimento patrimonial de la Agencia Nacional de Minería por decisiones judiciales en firme o configuración de situaciones jurídicas adversas</v>
          </cell>
          <cell r="F159">
            <v>1</v>
          </cell>
          <cell r="G159">
            <v>1</v>
          </cell>
          <cell r="H159" t="str">
            <v>Catastrófico</v>
          </cell>
          <cell r="I159">
            <v>0.7</v>
          </cell>
          <cell r="J159">
            <v>0.7</v>
          </cell>
          <cell r="K159" t="str">
            <v>Mayor</v>
          </cell>
          <cell r="L159" t="str">
            <v>Extremo</v>
          </cell>
          <cell r="M159" t="str">
            <v>Alto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t="str">
            <v>APO6RG0004</v>
          </cell>
          <cell r="D162" t="str">
            <v>Dilación del proceso de cobro para incidir en su prescripción o inoportunidad en decretar medidas cautelares promoviendo la posible insolvencia del deudor para beneficio propio o de un tercero</v>
          </cell>
          <cell r="E162" t="str">
            <v>Detrimento patrimonial de la Agencia Nacional de Minería por decisiones judiciales en firme o configuración de situaciones jurídicas adversas</v>
          </cell>
          <cell r="F162">
            <v>1</v>
          </cell>
          <cell r="G162">
            <v>1</v>
          </cell>
          <cell r="H162" t="str">
            <v>Catastrófico</v>
          </cell>
          <cell r="I162">
            <v>0.7</v>
          </cell>
          <cell r="J162">
            <v>0.7</v>
          </cell>
          <cell r="K162" t="str">
            <v>Mayor</v>
          </cell>
          <cell r="L162" t="str">
            <v>Extremo</v>
          </cell>
          <cell r="M162" t="str">
            <v>Alto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113">
          <cell r="C113" t="str">
            <v>CONSRC0031</v>
          </cell>
          <cell r="D113" t="str">
            <v xml:space="preserve">Perdida de recursos públicos por la afectación de intereses que la Agencia Nacional de Minería pretende defender en el proceso Judicial y/o extra judicial </v>
          </cell>
        </row>
        <row r="116">
          <cell r="C116" t="str">
            <v>CONSRC0032</v>
          </cell>
          <cell r="D116" t="str">
            <v>Detrimento patrimonial de la Agencia Nacional de Minería por decisiones judiciales en firme o configuración de situaciones jurídicas adversas</v>
          </cell>
        </row>
        <row r="119">
          <cell r="C119" t="str">
            <v>CONSRC0033</v>
          </cell>
          <cell r="D119" t="str">
            <v>Acciones judiciales por falta de respuesta oportuna a solicitudes</v>
          </cell>
        </row>
        <row r="153">
          <cell r="C153" t="str">
            <v>APO6RG0001</v>
          </cell>
          <cell r="D153" t="str">
            <v>Retrasar o agilizar un trámite para beneficio propio o de un tercero</v>
          </cell>
          <cell r="E153" t="str">
            <v>Acciones judiciales por falta de respuesta oportuna a solicitudes</v>
          </cell>
          <cell r="F153">
            <v>1</v>
          </cell>
          <cell r="G153">
            <v>1</v>
          </cell>
          <cell r="H153" t="str">
            <v>Catastrófico</v>
          </cell>
          <cell r="I153">
            <v>0.6</v>
          </cell>
          <cell r="J153">
            <v>0.6</v>
          </cell>
          <cell r="K153" t="str">
            <v>Moderado</v>
          </cell>
          <cell r="L153" t="str">
            <v>Extremo</v>
          </cell>
          <cell r="M153" t="str">
            <v>Moderado</v>
          </cell>
        </row>
        <row r="154">
          <cell r="F154">
            <v>0</v>
          </cell>
          <cell r="I154">
            <v>0</v>
          </cell>
        </row>
        <row r="155">
          <cell r="F155">
            <v>0</v>
          </cell>
          <cell r="I155">
            <v>0</v>
          </cell>
        </row>
        <row r="156">
          <cell r="C156" t="str">
            <v>APO6RG0002</v>
          </cell>
          <cell r="D156" t="str">
            <v>Incidencia en los argumentos jurídicos de la situación demandada o permitir vencimiento de términos para favorecer a terceros</v>
          </cell>
          <cell r="E156" t="str">
            <v xml:space="preserve">Perdida de recursos públicos por la afectación de intereses que la Agencia Nacional de Minería pretende defender en el proceso Judicial y/o extra judicial </v>
          </cell>
          <cell r="F156">
            <v>1</v>
          </cell>
          <cell r="G156">
            <v>1</v>
          </cell>
          <cell r="H156" t="str">
            <v>Catastrófico</v>
          </cell>
          <cell r="I156">
            <v>0.7</v>
          </cell>
          <cell r="J156">
            <v>0.7</v>
          </cell>
          <cell r="K156" t="str">
            <v>Mayor</v>
          </cell>
          <cell r="L156" t="str">
            <v>Extremo</v>
          </cell>
          <cell r="M156" t="str">
            <v>Alto</v>
          </cell>
        </row>
        <row r="157">
          <cell r="F157">
            <v>0</v>
          </cell>
          <cell r="I157">
            <v>0</v>
          </cell>
        </row>
        <row r="158">
          <cell r="F158">
            <v>0</v>
          </cell>
          <cell r="I158">
            <v>0</v>
          </cell>
        </row>
        <row r="159">
          <cell r="C159" t="str">
            <v>APO6RG0003</v>
          </cell>
          <cell r="D159" t="str">
            <v>Liquidación de intereses por debajo del valor legal para beneficio de un tercero</v>
          </cell>
          <cell r="E159" t="str">
            <v>Detrimento patrimonial de la Agencia Nacional de Minería por decisiones judiciales en firme o configuración de situaciones jurídicas adversas</v>
          </cell>
          <cell r="F159">
            <v>1</v>
          </cell>
          <cell r="G159">
            <v>1</v>
          </cell>
          <cell r="H159" t="str">
            <v>Catastrófico</v>
          </cell>
          <cell r="I159">
            <v>0.7</v>
          </cell>
          <cell r="J159">
            <v>0.7</v>
          </cell>
          <cell r="K159" t="str">
            <v>Mayor</v>
          </cell>
          <cell r="L159" t="str">
            <v>Extremo</v>
          </cell>
          <cell r="M159" t="str">
            <v>Alto</v>
          </cell>
        </row>
        <row r="160">
          <cell r="F160">
            <v>0</v>
          </cell>
          <cell r="I160">
            <v>0</v>
          </cell>
        </row>
        <row r="161">
          <cell r="F161">
            <v>0</v>
          </cell>
          <cell r="I161">
            <v>0</v>
          </cell>
        </row>
        <row r="162">
          <cell r="C162" t="str">
            <v>APO6RG0004</v>
          </cell>
          <cell r="D162" t="str">
            <v>Dilación del proceso de cobro para incidir en su prescripción o inoportunidad en decretar medidas cautelares promoviendo la posible insolvencia del deudor para beneficio propio o de un tercero</v>
          </cell>
          <cell r="E162" t="str">
            <v>Detrimento patrimonial de la Agencia Nacional de Minería por decisiones judiciales en firme o configuración de situaciones jurídicas adversas</v>
          </cell>
          <cell r="F162">
            <v>1</v>
          </cell>
          <cell r="G162">
            <v>1</v>
          </cell>
          <cell r="H162" t="str">
            <v>Catastrófico</v>
          </cell>
          <cell r="I162">
            <v>0.7</v>
          </cell>
          <cell r="J162">
            <v>0.7</v>
          </cell>
          <cell r="K162" t="str">
            <v>Mayor</v>
          </cell>
          <cell r="L162" t="str">
            <v>Extremo</v>
          </cell>
          <cell r="M162" t="str">
            <v>Alto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
      <sheetName val="Riesgos de corrupción"/>
      <sheetName val="Monitoreo y Seguimiento"/>
      <sheetName val="Cálculo impacto"/>
      <sheetName val="Lista"/>
    </sheetNames>
    <sheetDataSet>
      <sheetData sheetId="0"/>
      <sheetData sheetId="1">
        <row r="9">
          <cell r="Q9" t="str">
            <v>NA</v>
          </cell>
        </row>
        <row r="15">
          <cell r="Q15" t="str">
            <v>CAURC0104</v>
          </cell>
          <cell r="R15" t="str">
            <v>Alteración de las TRD sin la aprobación y validación requerida</v>
          </cell>
        </row>
        <row r="18">
          <cell r="Q18" t="str">
            <v>CAURC0105</v>
          </cell>
          <cell r="R18" t="str">
            <v>Desorganización de documentación en archivos de gestión</v>
          </cell>
        </row>
        <row r="21">
          <cell r="Q21" t="str">
            <v>CAURC0109</v>
          </cell>
          <cell r="R21" t="str">
            <v>Falta de personal técnico de archivo para verificar que los documentos y expedientes se reciban en las condiciones en que fueron prestados</v>
          </cell>
        </row>
        <row r="22">
          <cell r="Q22" t="str">
            <v>CAURC0110</v>
          </cell>
          <cell r="R22" t="str">
            <v>Fallas/desconocimiento de seguridad en el archivo central que permitan el ingreso de personas no autorizadas</v>
          </cell>
        </row>
        <row r="24">
          <cell r="Q24" t="str">
            <v>CAURC0112</v>
          </cell>
          <cell r="R24" t="str">
            <v>Desconocimiento o inaplicación del procedimiento de eliminación documental</v>
          </cell>
        </row>
        <row r="113">
          <cell r="C113" t="str">
            <v>CONSRC0010</v>
          </cell>
          <cell r="D113" t="str">
            <v>Pérdida de recursos públicos</v>
          </cell>
        </row>
        <row r="116">
          <cell r="C116" t="str">
            <v>CONSRC0014</v>
          </cell>
          <cell r="D116" t="str">
            <v>Permisos o autorizaciones indebidas</v>
          </cell>
        </row>
        <row r="119">
          <cell r="C119" t="str">
            <v>CONSRC0015</v>
          </cell>
          <cell r="D119" t="str">
            <v>Desprotección de derechos ciudadanos</v>
          </cell>
        </row>
        <row r="122">
          <cell r="C122" t="str">
            <v>CONSRC0013</v>
          </cell>
          <cell r="D122" t="str">
            <v>Favorecimiento de intereses privados</v>
          </cell>
        </row>
        <row r="125">
          <cell r="C125" t="str">
            <v>CONSRC0002</v>
          </cell>
          <cell r="D125" t="str">
            <v>Conflicto de intereses</v>
          </cell>
        </row>
        <row r="150">
          <cell r="F150">
            <v>0</v>
          </cell>
          <cell r="G150">
            <v>0</v>
          </cell>
          <cell r="H150" t="str">
            <v>Leve</v>
          </cell>
          <cell r="I150">
            <v>0</v>
          </cell>
          <cell r="J150">
            <v>0</v>
          </cell>
          <cell r="K150" t="str">
            <v>Leve</v>
          </cell>
          <cell r="L150" t="str">
            <v>Bajo</v>
          </cell>
          <cell r="M150" t="str">
            <v>Bajo</v>
          </cell>
        </row>
        <row r="151">
          <cell r="F151">
            <v>0</v>
          </cell>
          <cell r="I151">
            <v>0</v>
          </cell>
        </row>
        <row r="152">
          <cell r="F152">
            <v>0</v>
          </cell>
          <cell r="I152">
            <v>0</v>
          </cell>
        </row>
        <row r="153">
          <cell r="C153" t="str">
            <v>APO7RC0002</v>
          </cell>
          <cell r="D153" t="str">
            <v>Modificación de la disposición final de los documentos en las series de la TRD para beneficio propio o de un tercero.</v>
          </cell>
          <cell r="E153" t="str">
            <v>Conflicto de intereses</v>
          </cell>
          <cell r="F153">
            <v>0.8</v>
          </cell>
          <cell r="G153">
            <v>0.8</v>
          </cell>
          <cell r="H153" t="str">
            <v>Mayor</v>
          </cell>
          <cell r="I153">
            <v>0.56000000000000005</v>
          </cell>
          <cell r="J153">
            <v>0.56000000000000005</v>
          </cell>
          <cell r="K153" t="str">
            <v>Moderado</v>
          </cell>
          <cell r="L153" t="str">
            <v>Alto</v>
          </cell>
          <cell r="M153" t="str">
            <v>Moderado</v>
          </cell>
        </row>
        <row r="154">
          <cell r="F154">
            <v>0</v>
          </cell>
          <cell r="I154">
            <v>0</v>
          </cell>
        </row>
        <row r="155">
          <cell r="F155">
            <v>0</v>
          </cell>
          <cell r="I155">
            <v>0</v>
          </cell>
        </row>
        <row r="156">
          <cell r="C156" t="str">
            <v>APO7RC0003</v>
          </cell>
          <cell r="D156" t="str">
            <v>Ocultamiento de información sobre documentos perdidos o alterados en los archivos de gestión para beneficio propio o de un tercero</v>
          </cell>
          <cell r="E156" t="str">
            <v>Desprotección de derechos ciudadanos</v>
          </cell>
          <cell r="F156">
            <v>0.8</v>
          </cell>
          <cell r="G156">
            <v>0.8</v>
          </cell>
          <cell r="H156" t="str">
            <v>Mayor</v>
          </cell>
          <cell r="I156">
            <v>0.39200000000000002</v>
          </cell>
          <cell r="J156">
            <v>0.39200000000000002</v>
          </cell>
          <cell r="K156" t="str">
            <v>Menor</v>
          </cell>
          <cell r="L156" t="str">
            <v>Alto</v>
          </cell>
          <cell r="M156" t="str">
            <v>Moderado</v>
          </cell>
        </row>
        <row r="157">
          <cell r="F157">
            <v>0</v>
          </cell>
          <cell r="I157">
            <v>0</v>
          </cell>
        </row>
        <row r="158">
          <cell r="F158">
            <v>0</v>
          </cell>
          <cell r="I158">
            <v>0</v>
          </cell>
        </row>
        <row r="159">
          <cell r="C159" t="str">
            <v>APO7RC0004</v>
          </cell>
          <cell r="D159" t="str">
            <v>Inadvertir pérdida de la integridad en la devolución de expedientes y documentos al archivo central</v>
          </cell>
          <cell r="E159" t="str">
            <v>Favorecimiento de intereses privados</v>
          </cell>
          <cell r="F159">
            <v>0.8</v>
          </cell>
          <cell r="G159">
            <v>0.8</v>
          </cell>
          <cell r="H159" t="str">
            <v>Mayor</v>
          </cell>
          <cell r="I159">
            <v>0.39200000000000002</v>
          </cell>
          <cell r="J159">
            <v>0.39200000000000002</v>
          </cell>
          <cell r="K159" t="str">
            <v>Menor</v>
          </cell>
          <cell r="L159" t="str">
            <v>Alto</v>
          </cell>
          <cell r="M159" t="str">
            <v>Moderado</v>
          </cell>
        </row>
        <row r="160">
          <cell r="F160">
            <v>0</v>
          </cell>
          <cell r="I160">
            <v>0</v>
          </cell>
        </row>
        <row r="161">
          <cell r="F161">
            <v>0</v>
          </cell>
          <cell r="I161">
            <v>0</v>
          </cell>
        </row>
        <row r="162">
          <cell r="C162" t="str">
            <v>APO7RC0005</v>
          </cell>
          <cell r="D162" t="str">
            <v>Eliminación documental de información que no debe ser eliminada para beneficio propio o de un tercero</v>
          </cell>
          <cell r="E162" t="str">
            <v>Permisos o autorizaciones indebidas</v>
          </cell>
          <cell r="F162">
            <v>0.8</v>
          </cell>
          <cell r="G162">
            <v>0.8</v>
          </cell>
          <cell r="H162" t="str">
            <v>Mayor</v>
          </cell>
          <cell r="I162">
            <v>0.56000000000000005</v>
          </cell>
          <cell r="J162">
            <v>0.56000000000000005</v>
          </cell>
          <cell r="K162" t="str">
            <v>Moderado</v>
          </cell>
          <cell r="L162" t="str">
            <v>Alto</v>
          </cell>
          <cell r="M162" t="str">
            <v>Moderado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Lista"/>
      <sheetName val="Cálculo impacto"/>
    </sheetNames>
    <sheetDataSet>
      <sheetData sheetId="0" refreshError="1"/>
      <sheetData sheetId="1">
        <row r="113">
          <cell r="C113" t="str">
            <v>CONSRC0001</v>
          </cell>
          <cell r="D113" t="str">
            <v>Afectación de la imagen institucional de la ANM</v>
          </cell>
        </row>
        <row r="116">
          <cell r="C116" t="str">
            <v>CONSRC0002</v>
          </cell>
          <cell r="D116" t="str">
            <v>Conflictos de Intereses</v>
          </cell>
        </row>
        <row r="119">
          <cell r="C119" t="str">
            <v>CONSRC0003</v>
          </cell>
          <cell r="D119" t="str">
            <v xml:space="preserve">Potenciales estafas a los ciudadanos </v>
          </cell>
        </row>
        <row r="122">
          <cell r="C122" t="str">
            <v>CONSRC0004</v>
          </cell>
          <cell r="D122" t="str">
            <v>Acciones judiciales en contra de la Entidad</v>
          </cell>
        </row>
        <row r="125">
          <cell r="C125" t="str">
            <v>CONSRC0005</v>
          </cell>
          <cell r="D125" t="str">
            <v>Pérdida de recursos públicos/Detrimento patrimonial por manipulación en los procesos de contratación</v>
          </cell>
        </row>
        <row r="153">
          <cell r="F153">
            <v>0</v>
          </cell>
          <cell r="G153">
            <v>0</v>
          </cell>
          <cell r="H153" t="str">
            <v>Leve</v>
          </cell>
          <cell r="I153">
            <v>0</v>
          </cell>
          <cell r="J153">
            <v>0</v>
          </cell>
          <cell r="K153" t="str">
            <v>Leve</v>
          </cell>
          <cell r="L153" t="str">
            <v>Bajo</v>
          </cell>
          <cell r="M153" t="str">
            <v>Bajo</v>
          </cell>
        </row>
        <row r="154">
          <cell r="F154">
            <v>0</v>
          </cell>
          <cell r="I154">
            <v>0</v>
          </cell>
        </row>
        <row r="155">
          <cell r="F155">
            <v>0</v>
          </cell>
          <cell r="I155">
            <v>0</v>
          </cell>
        </row>
        <row r="156">
          <cell r="F156">
            <v>0</v>
          </cell>
          <cell r="G156">
            <v>0</v>
          </cell>
          <cell r="H156" t="str">
            <v>Leve</v>
          </cell>
          <cell r="I156">
            <v>0</v>
          </cell>
          <cell r="J156">
            <v>0</v>
          </cell>
          <cell r="K156" t="str">
            <v>Leve</v>
          </cell>
          <cell r="L156" t="str">
            <v>Bajo</v>
          </cell>
          <cell r="M156" t="str">
            <v>Bajo</v>
          </cell>
        </row>
        <row r="157">
          <cell r="F157">
            <v>0</v>
          </cell>
          <cell r="I157">
            <v>0</v>
          </cell>
        </row>
        <row r="158">
          <cell r="F158">
            <v>0</v>
          </cell>
          <cell r="I158">
            <v>0</v>
          </cell>
        </row>
        <row r="159">
          <cell r="C159" t="str">
            <v>EST2RC0003</v>
          </cell>
          <cell r="D159" t="str">
            <v>Filtro de información reservada o clasificada en medios de comunicación que pueda afectar a los grupos de interés de la ANM</v>
          </cell>
          <cell r="E159" t="str">
            <v>Afectación de la imagen institucional de la ANM</v>
          </cell>
          <cell r="F159">
            <v>0.8</v>
          </cell>
          <cell r="G159">
            <v>0.80000000000000016</v>
          </cell>
          <cell r="H159" t="str">
            <v>Mayor</v>
          </cell>
          <cell r="I159">
            <v>0.56000000000000005</v>
          </cell>
          <cell r="J159">
            <v>0.57333333333333336</v>
          </cell>
          <cell r="K159" t="str">
            <v>Moderado</v>
          </cell>
          <cell r="L159" t="str">
            <v>Alto</v>
          </cell>
          <cell r="M159" t="str">
            <v>Moderado</v>
          </cell>
        </row>
        <row r="160">
          <cell r="E160" t="str">
            <v>Conflictos de Intereses</v>
          </cell>
          <cell r="F160">
            <v>0.8</v>
          </cell>
          <cell r="I160">
            <v>0.56000000000000005</v>
          </cell>
        </row>
        <row r="161">
          <cell r="E161" t="str">
            <v>Acciones judiciales en contra de la Entidad</v>
          </cell>
          <cell r="F161">
            <v>0.8</v>
          </cell>
          <cell r="I161">
            <v>0.60000000000000009</v>
          </cell>
        </row>
        <row r="162">
          <cell r="C162" t="str">
            <v>EST2RC0004</v>
          </cell>
          <cell r="D162" t="str">
            <v>Suplantación de la ANM utilizando su imagen institucional para el cobro de eventos o servicios gratuitos a nombre de la Entidad.</v>
          </cell>
          <cell r="E162" t="str">
            <v>Afectación de la imagen institucional de la ANM</v>
          </cell>
          <cell r="F162">
            <v>0.8</v>
          </cell>
          <cell r="G162">
            <v>0.80000000000000016</v>
          </cell>
          <cell r="H162" t="str">
            <v>Mayor</v>
          </cell>
          <cell r="I162">
            <v>0.56000000000000005</v>
          </cell>
          <cell r="J162">
            <v>0.56000000000000005</v>
          </cell>
          <cell r="K162" t="str">
            <v>Moderado</v>
          </cell>
          <cell r="L162" t="str">
            <v>Alto</v>
          </cell>
          <cell r="M162" t="str">
            <v>Moderado</v>
          </cell>
        </row>
        <row r="163">
          <cell r="E163" t="str">
            <v>Conflictos de Intereses</v>
          </cell>
          <cell r="F163">
            <v>0.8</v>
          </cell>
          <cell r="I163">
            <v>0.56000000000000005</v>
          </cell>
        </row>
        <row r="164">
          <cell r="E164" t="str">
            <v xml:space="preserve">Potenciales estafas a los ciudadanos </v>
          </cell>
          <cell r="F164">
            <v>0.8</v>
          </cell>
          <cell r="I164">
            <v>0.56000000000000005</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sheetData sheetId="1">
        <row r="113">
          <cell r="C113" t="str">
            <v>CONSRC0001</v>
          </cell>
          <cell r="D113" t="str">
            <v>Afectación de la imagen institucional de la ANM</v>
          </cell>
        </row>
        <row r="114">
          <cell r="C114"/>
          <cell r="D114"/>
        </row>
        <row r="115">
          <cell r="C115"/>
          <cell r="D115"/>
        </row>
        <row r="116">
          <cell r="C116" t="str">
            <v>CONSRC0002</v>
          </cell>
          <cell r="D116" t="str">
            <v>Conflictos de Intereses</v>
          </cell>
        </row>
        <row r="117">
          <cell r="C117"/>
          <cell r="D117"/>
        </row>
        <row r="118">
          <cell r="C118"/>
          <cell r="D118"/>
        </row>
        <row r="119">
          <cell r="C119" t="str">
            <v>CONSRC0003</v>
          </cell>
          <cell r="D119" t="str">
            <v xml:space="preserve">Potenciales estafas a los ciudadanos </v>
          </cell>
        </row>
        <row r="120">
          <cell r="C120"/>
          <cell r="D120"/>
        </row>
        <row r="121">
          <cell r="C121"/>
          <cell r="D121"/>
        </row>
        <row r="122">
          <cell r="C122" t="str">
            <v>CONSRC0004</v>
          </cell>
          <cell r="D122" t="str">
            <v>Acciones judiciales en contra de la Entidad</v>
          </cell>
        </row>
        <row r="123">
          <cell r="C123"/>
          <cell r="D123"/>
        </row>
        <row r="124">
          <cell r="C124"/>
          <cell r="D124"/>
        </row>
        <row r="125">
          <cell r="C125" t="str">
            <v>CONSRC0005</v>
          </cell>
          <cell r="D125" t="str">
            <v>Pérdida de recursos públicos/Detrimento patrimonial por manipulación en los procesos de contratación</v>
          </cell>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EST2RC0001</v>
          </cell>
          <cell r="D153" t="str">
            <v>Utilización de los canales de comunicación de la ANM para difundir o modificar información y/o mensajes de interés para beneficio particular o de un tercero.</v>
          </cell>
          <cell r="E153" t="str">
            <v>Afectación de la imagen institucional de la ANM</v>
          </cell>
          <cell r="F153">
            <v>0.8</v>
          </cell>
          <cell r="G153">
            <v>0.8</v>
          </cell>
          <cell r="H153" t="str">
            <v>Mayor</v>
          </cell>
          <cell r="I153">
            <v>0.56000000000000005</v>
          </cell>
          <cell r="J153">
            <v>0.56000000000000005</v>
          </cell>
          <cell r="K153" t="str">
            <v>Moderado</v>
          </cell>
          <cell r="L153" t="str">
            <v>Alto</v>
          </cell>
          <cell r="M153" t="str">
            <v>Moderado</v>
          </cell>
        </row>
        <row r="154">
          <cell r="C154"/>
          <cell r="D154"/>
          <cell r="E154" t="str">
            <v>Conflictos de Intereses</v>
          </cell>
          <cell r="F154">
            <v>0.8</v>
          </cell>
          <cell r="G154"/>
          <cell r="H154"/>
          <cell r="I154">
            <v>0.56000000000000005</v>
          </cell>
          <cell r="J154"/>
          <cell r="K154"/>
          <cell r="L154"/>
          <cell r="M154"/>
        </row>
        <row r="155">
          <cell r="C155"/>
          <cell r="D155"/>
          <cell r="E155"/>
          <cell r="F155">
            <v>0</v>
          </cell>
          <cell r="G155"/>
          <cell r="H155"/>
          <cell r="I155">
            <v>0</v>
          </cell>
          <cell r="J155"/>
          <cell r="K155"/>
          <cell r="L155"/>
          <cell r="M155"/>
        </row>
        <row r="156">
          <cell r="C156" t="str">
            <v>EST2RC0002</v>
          </cell>
          <cell r="D156" t="str">
            <v>Favorecimiento a un tercero para proveer los servicios o eventos que hagan parte de la Estrategia de Rendición de Cuentas de la ANM.</v>
          </cell>
          <cell r="E156" t="str">
            <v>Pérdida de recursos públicos/Detrimento patrimonial por manipulación en los procesos de contratación</v>
          </cell>
          <cell r="F156">
            <v>1</v>
          </cell>
          <cell r="G156">
            <v>1</v>
          </cell>
          <cell r="H156" t="str">
            <v>Catastrófico</v>
          </cell>
          <cell r="I156">
            <v>0.7</v>
          </cell>
          <cell r="J156">
            <v>0.7</v>
          </cell>
          <cell r="K156" t="str">
            <v>Mayor</v>
          </cell>
          <cell r="L156" t="str">
            <v>Extremo</v>
          </cell>
          <cell r="M156" t="str">
            <v>Alto</v>
          </cell>
        </row>
        <row r="157">
          <cell r="C157"/>
          <cell r="D157"/>
          <cell r="E157"/>
          <cell r="F157">
            <v>0</v>
          </cell>
          <cell r="G157"/>
          <cell r="H157"/>
          <cell r="I157">
            <v>0</v>
          </cell>
          <cell r="J157"/>
          <cell r="K157"/>
          <cell r="L157"/>
          <cell r="M157"/>
        </row>
        <row r="158">
          <cell r="C158"/>
          <cell r="D158"/>
          <cell r="E158"/>
          <cell r="F158">
            <v>0</v>
          </cell>
          <cell r="G158"/>
          <cell r="H158"/>
          <cell r="I158">
            <v>0</v>
          </cell>
          <cell r="J158"/>
          <cell r="K158"/>
          <cell r="L158"/>
          <cell r="M158"/>
        </row>
        <row r="159">
          <cell r="C159" t="str">
            <v>EST2RC0003</v>
          </cell>
          <cell r="D159" t="str">
            <v>Filtro de información reservada o clasificada en medios de comunicación que pueda afectar a los grupos de interés de la ANM</v>
          </cell>
          <cell r="E159" t="str">
            <v>Afectación de la imagen institucional de la ANM</v>
          </cell>
          <cell r="F159">
            <v>0.8</v>
          </cell>
          <cell r="G159">
            <v>0.80000000000000016</v>
          </cell>
          <cell r="H159" t="str">
            <v>Mayor</v>
          </cell>
          <cell r="I159">
            <v>0.56000000000000005</v>
          </cell>
          <cell r="J159">
            <v>0.57333333333333336</v>
          </cell>
          <cell r="K159" t="str">
            <v>Moderado</v>
          </cell>
          <cell r="L159" t="str">
            <v>Alto</v>
          </cell>
          <cell r="M159" t="str">
            <v>Moderado</v>
          </cell>
        </row>
        <row r="160">
          <cell r="C160"/>
          <cell r="D160"/>
          <cell r="E160" t="str">
            <v>Conflictos de Intereses</v>
          </cell>
          <cell r="F160">
            <v>0.8</v>
          </cell>
          <cell r="G160"/>
          <cell r="H160"/>
          <cell r="I160">
            <v>0.56000000000000005</v>
          </cell>
          <cell r="J160"/>
          <cell r="K160"/>
          <cell r="L160"/>
          <cell r="M160"/>
        </row>
        <row r="161">
          <cell r="C161"/>
          <cell r="D161"/>
          <cell r="E161" t="str">
            <v>Acciones judiciales en contra de la Entidad</v>
          </cell>
          <cell r="F161">
            <v>0.8</v>
          </cell>
          <cell r="G161"/>
          <cell r="H161"/>
          <cell r="I161">
            <v>0.60000000000000009</v>
          </cell>
          <cell r="J161"/>
          <cell r="K161"/>
          <cell r="L161"/>
          <cell r="M161"/>
        </row>
        <row r="162">
          <cell r="C162" t="str">
            <v>EST2RC0004</v>
          </cell>
          <cell r="D162" t="str">
            <v>Suplantación de la ANM utilizando su imagen institucional para el cobro de eventos o servicios gratuitos a nombre de la Entidad.</v>
          </cell>
          <cell r="E162" t="str">
            <v>Afectación de la imagen institucional de la ANM</v>
          </cell>
          <cell r="F162">
            <v>0.8</v>
          </cell>
          <cell r="G162">
            <v>0.80000000000000016</v>
          </cell>
          <cell r="H162" t="str">
            <v>Mayor</v>
          </cell>
          <cell r="I162">
            <v>0.56000000000000005</v>
          </cell>
          <cell r="J162">
            <v>0.56000000000000005</v>
          </cell>
          <cell r="K162" t="str">
            <v>Moderado</v>
          </cell>
          <cell r="L162" t="str">
            <v>Alto</v>
          </cell>
          <cell r="M162" t="str">
            <v>Moderado</v>
          </cell>
        </row>
        <row r="163">
          <cell r="C163"/>
          <cell r="D163"/>
          <cell r="E163" t="str">
            <v>Conflictos de Intereses</v>
          </cell>
          <cell r="F163">
            <v>0.8</v>
          </cell>
          <cell r="G163"/>
          <cell r="H163"/>
          <cell r="I163">
            <v>0.56000000000000005</v>
          </cell>
          <cell r="J163"/>
          <cell r="K163"/>
          <cell r="L163"/>
          <cell r="M163"/>
        </row>
        <row r="164">
          <cell r="C164"/>
          <cell r="D164"/>
          <cell r="E164" t="str">
            <v xml:space="preserve">Potenciales estafas a los ciudadanos </v>
          </cell>
          <cell r="F164">
            <v>0.8</v>
          </cell>
          <cell r="G164"/>
          <cell r="H164"/>
          <cell r="I164">
            <v>0.56000000000000005</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56">
          <cell r="C156" t="str">
            <v>MIS1RC0003</v>
          </cell>
          <cell r="D156" t="str">
            <v>Priorizar el trámite de la solicitud de ARES o Zonas Mineras en beneficio propio o de un tercero</v>
          </cell>
          <cell r="E156" t="str">
            <v>Favorecimiento de intereses privados derivados de la manipulación del tramite</v>
          </cell>
          <cell r="F156">
            <v>1</v>
          </cell>
          <cell r="G156">
            <v>1</v>
          </cell>
          <cell r="H156" t="str">
            <v>Catastrófico</v>
          </cell>
          <cell r="I156">
            <v>0.7</v>
          </cell>
          <cell r="J156">
            <v>0.7</v>
          </cell>
          <cell r="K156" t="str">
            <v>Mayor</v>
          </cell>
          <cell r="L156" t="str">
            <v>Extremo</v>
          </cell>
          <cell r="M156" t="str">
            <v>Alto</v>
          </cell>
        </row>
        <row r="157">
          <cell r="C157"/>
          <cell r="D157"/>
          <cell r="E157" t="str">
            <v xml:space="preserve">Demandas y/o quejas por parte de un tercero con ocasión del favorecimiento de intereses privados. </v>
          </cell>
          <cell r="F157">
            <v>1</v>
          </cell>
          <cell r="G157"/>
          <cell r="H157"/>
          <cell r="I157">
            <v>0.7</v>
          </cell>
          <cell r="J157"/>
          <cell r="K157"/>
          <cell r="L157"/>
          <cell r="M157"/>
        </row>
        <row r="158">
          <cell r="C158" t="str">
            <v>MIS1RC0004</v>
          </cell>
          <cell r="D158" t="str">
            <v>Declarar y delimitar un Área de Reserva Especial; y señalar, delimitar y/o establecer una Zona Minera para beneficio propio o de un tercero</v>
          </cell>
          <cell r="E158" t="str">
            <v>Favorecimiento de intereses privados derivados de la manipulación del tramite</v>
          </cell>
          <cell r="F158">
            <v>1</v>
          </cell>
          <cell r="G158">
            <v>1</v>
          </cell>
          <cell r="H158" t="str">
            <v>Catastrófico</v>
          </cell>
          <cell r="I158">
            <v>0.7</v>
          </cell>
          <cell r="J158">
            <v>0.7</v>
          </cell>
          <cell r="K158" t="str">
            <v>Mayor</v>
          </cell>
          <cell r="L158" t="str">
            <v>Extremo</v>
          </cell>
          <cell r="M158" t="str">
            <v>Alto</v>
          </cell>
        </row>
        <row r="159">
          <cell r="C159"/>
          <cell r="D159"/>
          <cell r="E159" t="str">
            <v xml:space="preserve">Demandas y/o quejas por parte de un tercero con ocasión del favorecimiento de intereses privados. </v>
          </cell>
          <cell r="F159">
            <v>1</v>
          </cell>
          <cell r="G159"/>
          <cell r="H159"/>
          <cell r="I159">
            <v>0.7</v>
          </cell>
          <cell r="J159"/>
          <cell r="K159"/>
          <cell r="L159"/>
          <cell r="M159"/>
        </row>
        <row r="160">
          <cell r="C160"/>
          <cell r="D160"/>
          <cell r="E160"/>
          <cell r="F160">
            <v>0</v>
          </cell>
          <cell r="G160"/>
          <cell r="H160"/>
          <cell r="I160">
            <v>0</v>
          </cell>
          <cell r="J160"/>
          <cell r="K160"/>
          <cell r="L160"/>
          <cell r="M160"/>
        </row>
        <row r="161">
          <cell r="C161" t="str">
            <v>MIS1RC0005</v>
          </cell>
          <cell r="D161" t="str">
            <v>Determinar la viabilidad del proyecto al corto, mediano o largo plazo, disminuir o ratificar el área libre, o modificar la comunidad minera para beneficio propio o de un tercero</v>
          </cell>
          <cell r="E161" t="str">
            <v>Favorecimiento de intereses privados derivados de la manipulación del tramite</v>
          </cell>
          <cell r="F161">
            <v>1</v>
          </cell>
          <cell r="G161">
            <v>1</v>
          </cell>
          <cell r="H161" t="str">
            <v>Catastrófico</v>
          </cell>
          <cell r="I161">
            <v>0.7</v>
          </cell>
          <cell r="J161">
            <v>0.7</v>
          </cell>
          <cell r="K161" t="str">
            <v>Mayor</v>
          </cell>
          <cell r="L161" t="str">
            <v>Extremo</v>
          </cell>
          <cell r="M161" t="str">
            <v>Alto</v>
          </cell>
        </row>
        <row r="162">
          <cell r="C162"/>
          <cell r="D162"/>
          <cell r="E162"/>
          <cell r="F162">
            <v>0</v>
          </cell>
          <cell r="G162"/>
          <cell r="H162"/>
          <cell r="I162">
            <v>0</v>
          </cell>
          <cell r="J162"/>
          <cell r="K162"/>
          <cell r="L162"/>
          <cell r="M162"/>
        </row>
        <row r="163">
          <cell r="C163"/>
          <cell r="D163"/>
          <cell r="E163"/>
          <cell r="F163">
            <v>0</v>
          </cell>
          <cell r="G163"/>
          <cell r="H163"/>
          <cell r="I163">
            <v>0</v>
          </cell>
          <cell r="J163"/>
          <cell r="K163"/>
          <cell r="L163"/>
          <cell r="M163"/>
        </row>
        <row r="164">
          <cell r="C164"/>
          <cell r="D164"/>
          <cell r="E164"/>
          <cell r="F164">
            <v>0</v>
          </cell>
          <cell r="G164">
            <v>0</v>
          </cell>
          <cell r="H164" t="str">
            <v>Leve</v>
          </cell>
          <cell r="I164">
            <v>0</v>
          </cell>
          <cell r="J164">
            <v>0</v>
          </cell>
          <cell r="K164" t="str">
            <v>Leve</v>
          </cell>
          <cell r="L164" t="str">
            <v>Bajo</v>
          </cell>
          <cell r="M164" t="str">
            <v>Bajo</v>
          </cell>
        </row>
        <row r="165">
          <cell r="C165"/>
          <cell r="D165"/>
          <cell r="E165"/>
          <cell r="F165">
            <v>0</v>
          </cell>
          <cell r="G165"/>
          <cell r="H165"/>
          <cell r="I165">
            <v>0</v>
          </cell>
          <cell r="J165"/>
          <cell r="K165"/>
          <cell r="L165"/>
          <cell r="M165"/>
        </row>
        <row r="166">
          <cell r="C166"/>
          <cell r="D166"/>
          <cell r="E166"/>
          <cell r="F166">
            <v>0</v>
          </cell>
          <cell r="G166"/>
          <cell r="H166"/>
          <cell r="I166">
            <v>0</v>
          </cell>
          <cell r="J166"/>
          <cell r="K166"/>
          <cell r="L166"/>
          <cell r="M166"/>
        </row>
        <row r="167">
          <cell r="C167"/>
          <cell r="D167"/>
          <cell r="E167"/>
          <cell r="F167">
            <v>0</v>
          </cell>
          <cell r="G167">
            <v>0</v>
          </cell>
          <cell r="H167" t="str">
            <v>Leve</v>
          </cell>
          <cell r="I167">
            <v>0</v>
          </cell>
          <cell r="J167">
            <v>0</v>
          </cell>
          <cell r="K167" t="str">
            <v>Leve</v>
          </cell>
          <cell r="L167" t="str">
            <v>Bajo</v>
          </cell>
          <cell r="M167" t="str">
            <v>Bajo</v>
          </cell>
        </row>
        <row r="168">
          <cell r="C168"/>
          <cell r="D168"/>
          <cell r="E168"/>
          <cell r="F168">
            <v>0</v>
          </cell>
          <cell r="G168"/>
          <cell r="H168"/>
          <cell r="I168">
            <v>0</v>
          </cell>
          <cell r="J168"/>
          <cell r="K168"/>
          <cell r="L168"/>
          <cell r="M168"/>
        </row>
        <row r="169">
          <cell r="C169"/>
          <cell r="D169"/>
          <cell r="E169"/>
          <cell r="F169">
            <v>0</v>
          </cell>
          <cell r="G169"/>
          <cell r="H169"/>
          <cell r="I169">
            <v>0</v>
          </cell>
          <cell r="J169"/>
          <cell r="K169"/>
          <cell r="L169"/>
          <cell r="M169"/>
        </row>
        <row r="170">
          <cell r="C170"/>
          <cell r="D170"/>
          <cell r="E170"/>
          <cell r="F170">
            <v>0</v>
          </cell>
          <cell r="G170">
            <v>0</v>
          </cell>
          <cell r="H170" t="str">
            <v>Leve</v>
          </cell>
          <cell r="I170">
            <v>0</v>
          </cell>
          <cell r="J170">
            <v>0</v>
          </cell>
          <cell r="K170" t="str">
            <v>Leve</v>
          </cell>
          <cell r="L170" t="str">
            <v>Bajo</v>
          </cell>
          <cell r="M170" t="str">
            <v>Bajo</v>
          </cell>
        </row>
        <row r="171">
          <cell r="C171"/>
          <cell r="D171"/>
          <cell r="E171"/>
          <cell r="F171">
            <v>0</v>
          </cell>
          <cell r="G171"/>
          <cell r="H171"/>
          <cell r="I171">
            <v>0</v>
          </cell>
          <cell r="J171"/>
          <cell r="K171"/>
          <cell r="L171"/>
          <cell r="M171"/>
        </row>
        <row r="172">
          <cell r="C172"/>
          <cell r="D172"/>
          <cell r="E172"/>
          <cell r="F172">
            <v>0</v>
          </cell>
          <cell r="G172"/>
          <cell r="H172"/>
          <cell r="I172">
            <v>0</v>
          </cell>
          <cell r="J172"/>
          <cell r="K172"/>
          <cell r="L172"/>
          <cell r="M172"/>
        </row>
        <row r="173">
          <cell r="C173"/>
          <cell r="D173"/>
          <cell r="E173"/>
          <cell r="F173">
            <v>0</v>
          </cell>
          <cell r="G173">
            <v>0</v>
          </cell>
          <cell r="H173" t="str">
            <v>Leve</v>
          </cell>
          <cell r="I173">
            <v>0</v>
          </cell>
          <cell r="J173">
            <v>0</v>
          </cell>
          <cell r="K173" t="str">
            <v>Leve</v>
          </cell>
          <cell r="L173" t="str">
            <v>Bajo</v>
          </cell>
          <cell r="M173" t="str">
            <v>Bajo</v>
          </cell>
        </row>
        <row r="174">
          <cell r="C174"/>
          <cell r="D174"/>
          <cell r="E174"/>
          <cell r="F174">
            <v>0</v>
          </cell>
          <cell r="G174"/>
          <cell r="H174"/>
          <cell r="I174">
            <v>0</v>
          </cell>
          <cell r="J174"/>
          <cell r="K174"/>
          <cell r="L174"/>
          <cell r="M174"/>
        </row>
        <row r="175">
          <cell r="C175"/>
          <cell r="D175"/>
          <cell r="E175"/>
          <cell r="F175">
            <v>0</v>
          </cell>
          <cell r="G175"/>
          <cell r="H175"/>
          <cell r="I175">
            <v>0</v>
          </cell>
          <cell r="J175"/>
          <cell r="K175"/>
          <cell r="L175"/>
          <cell r="M175"/>
        </row>
        <row r="176">
          <cell r="C176"/>
          <cell r="D176"/>
          <cell r="E176"/>
          <cell r="F176">
            <v>0</v>
          </cell>
          <cell r="G176">
            <v>0</v>
          </cell>
          <cell r="H176" t="str">
            <v>Leve</v>
          </cell>
          <cell r="I176">
            <v>0</v>
          </cell>
          <cell r="J176">
            <v>0</v>
          </cell>
          <cell r="K176" t="str">
            <v>Leve</v>
          </cell>
          <cell r="L176" t="str">
            <v>Bajo</v>
          </cell>
          <cell r="M176" t="str">
            <v>Bajo</v>
          </cell>
        </row>
        <row r="177">
          <cell r="C177"/>
          <cell r="D177"/>
          <cell r="E177"/>
          <cell r="F177">
            <v>0</v>
          </cell>
          <cell r="G177"/>
          <cell r="H177"/>
          <cell r="I177">
            <v>0</v>
          </cell>
          <cell r="J177"/>
          <cell r="K177"/>
          <cell r="L177"/>
          <cell r="M177"/>
        </row>
        <row r="178">
          <cell r="C178"/>
          <cell r="D178"/>
          <cell r="E178"/>
          <cell r="F178">
            <v>0</v>
          </cell>
          <cell r="G178"/>
          <cell r="H178"/>
          <cell r="I178">
            <v>0</v>
          </cell>
          <cell r="J178"/>
          <cell r="K178"/>
          <cell r="L178"/>
          <cell r="M178"/>
        </row>
        <row r="179">
          <cell r="C179"/>
          <cell r="D179"/>
          <cell r="E179"/>
          <cell r="F179">
            <v>0</v>
          </cell>
          <cell r="G179">
            <v>0</v>
          </cell>
          <cell r="H179" t="str">
            <v>Leve</v>
          </cell>
          <cell r="I179">
            <v>0</v>
          </cell>
          <cell r="J179">
            <v>0</v>
          </cell>
          <cell r="K179" t="str">
            <v>Leve</v>
          </cell>
          <cell r="L179" t="str">
            <v>Bajo</v>
          </cell>
          <cell r="M179" t="str">
            <v>Bajo</v>
          </cell>
        </row>
        <row r="180">
          <cell r="C180"/>
          <cell r="D180"/>
          <cell r="E180"/>
          <cell r="F180">
            <v>0</v>
          </cell>
          <cell r="G180"/>
          <cell r="H180"/>
          <cell r="I180">
            <v>0</v>
          </cell>
          <cell r="J180"/>
          <cell r="K180"/>
          <cell r="L180"/>
          <cell r="M180"/>
        </row>
        <row r="181">
          <cell r="C181"/>
          <cell r="D181"/>
          <cell r="E181"/>
          <cell r="F181">
            <v>0</v>
          </cell>
          <cell r="G181"/>
          <cell r="H181"/>
          <cell r="I181">
            <v>0</v>
          </cell>
          <cell r="J181"/>
          <cell r="K181"/>
          <cell r="L181"/>
          <cell r="M181"/>
        </row>
        <row r="182">
          <cell r="C182"/>
          <cell r="D182"/>
          <cell r="E182"/>
          <cell r="F182">
            <v>0</v>
          </cell>
          <cell r="G182">
            <v>0</v>
          </cell>
          <cell r="H182" t="str">
            <v>Leve</v>
          </cell>
          <cell r="I182">
            <v>0</v>
          </cell>
          <cell r="J182">
            <v>0</v>
          </cell>
          <cell r="K182" t="str">
            <v>Leve</v>
          </cell>
          <cell r="L182" t="str">
            <v>Bajo</v>
          </cell>
          <cell r="M182" t="str">
            <v>Bajo</v>
          </cell>
        </row>
        <row r="183">
          <cell r="C183"/>
          <cell r="D183"/>
          <cell r="E183"/>
          <cell r="F183">
            <v>0</v>
          </cell>
          <cell r="G183"/>
          <cell r="H183"/>
          <cell r="I183">
            <v>0</v>
          </cell>
          <cell r="J183"/>
          <cell r="K183"/>
          <cell r="L183"/>
          <cell r="M183"/>
        </row>
        <row r="184">
          <cell r="C184"/>
          <cell r="D184"/>
          <cell r="E184"/>
          <cell r="F184">
            <v>0</v>
          </cell>
          <cell r="G184"/>
          <cell r="H184"/>
          <cell r="I184">
            <v>0</v>
          </cell>
          <cell r="J184"/>
          <cell r="K184"/>
          <cell r="L184"/>
          <cell r="M184"/>
        </row>
        <row r="185">
          <cell r="C185"/>
          <cell r="D185"/>
          <cell r="E185"/>
          <cell r="F185">
            <v>0</v>
          </cell>
          <cell r="G185">
            <v>0</v>
          </cell>
          <cell r="H185" t="str">
            <v>Leve</v>
          </cell>
          <cell r="I185">
            <v>0</v>
          </cell>
          <cell r="J185">
            <v>0</v>
          </cell>
          <cell r="K185" t="str">
            <v>Leve</v>
          </cell>
          <cell r="L185" t="str">
            <v>Bajo</v>
          </cell>
          <cell r="M185" t="str">
            <v>Bajo</v>
          </cell>
        </row>
        <row r="186">
          <cell r="C186"/>
          <cell r="D186"/>
          <cell r="E186"/>
          <cell r="F186">
            <v>0</v>
          </cell>
          <cell r="G186"/>
          <cell r="H186"/>
          <cell r="I186">
            <v>0</v>
          </cell>
          <cell r="J186"/>
          <cell r="K186"/>
          <cell r="L186"/>
          <cell r="M186"/>
        </row>
        <row r="187">
          <cell r="C187"/>
          <cell r="D187"/>
          <cell r="E187"/>
          <cell r="F187">
            <v>0</v>
          </cell>
          <cell r="G187"/>
          <cell r="H187"/>
          <cell r="I187">
            <v>0</v>
          </cell>
          <cell r="J187"/>
          <cell r="K187"/>
          <cell r="L187"/>
          <cell r="M187"/>
        </row>
        <row r="188">
          <cell r="C188"/>
          <cell r="D188"/>
          <cell r="E188"/>
          <cell r="F188">
            <v>0</v>
          </cell>
          <cell r="G188">
            <v>0</v>
          </cell>
          <cell r="H188" t="str">
            <v>Leve</v>
          </cell>
          <cell r="I188">
            <v>0</v>
          </cell>
          <cell r="J188">
            <v>0</v>
          </cell>
          <cell r="K188" t="str">
            <v>Leve</v>
          </cell>
          <cell r="L188" t="str">
            <v>Bajo</v>
          </cell>
          <cell r="M188" t="str">
            <v>Bajo</v>
          </cell>
        </row>
        <row r="189">
          <cell r="C189"/>
          <cell r="D189"/>
          <cell r="E189"/>
          <cell r="F189">
            <v>0</v>
          </cell>
          <cell r="G189"/>
          <cell r="H189"/>
          <cell r="I189">
            <v>0</v>
          </cell>
          <cell r="J189"/>
          <cell r="K189"/>
          <cell r="L189"/>
          <cell r="M189"/>
        </row>
        <row r="190">
          <cell r="C190"/>
          <cell r="D190"/>
          <cell r="E190"/>
          <cell r="F190">
            <v>0</v>
          </cell>
          <cell r="G190"/>
          <cell r="H190"/>
          <cell r="I190">
            <v>0</v>
          </cell>
          <cell r="J190"/>
          <cell r="K190"/>
          <cell r="L190"/>
          <cell r="M190"/>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Monitoreo y Seguimiento"/>
      <sheetName val="Hoja1"/>
      <sheetName val="Lista"/>
    </sheetNames>
    <sheetDataSet>
      <sheetData sheetId="0"/>
      <sheetData sheetId="1">
        <row r="156">
          <cell r="C156" t="str">
            <v>MIS1RC0001</v>
          </cell>
          <cell r="D156" t="str">
            <v>'Acceso de terceros a información no pública sobre áreas potenciales de reserva en la ANM</v>
          </cell>
          <cell r="E156" t="str">
            <v>Favorecimiento de terceros (Pérdida de áreas con potencial para adjudicar en procesos de selección objetiva)</v>
          </cell>
          <cell r="F156">
            <v>0.6</v>
          </cell>
          <cell r="G156">
            <v>0.6</v>
          </cell>
          <cell r="H156" t="str">
            <v>Moderado</v>
          </cell>
          <cell r="I156">
            <v>0.42</v>
          </cell>
          <cell r="J156">
            <v>0.43499999999999994</v>
          </cell>
          <cell r="K156" t="str">
            <v>Moderado</v>
          </cell>
          <cell r="L156" t="str">
            <v>Moderado</v>
          </cell>
          <cell r="M156" t="str">
            <v>Moderado</v>
          </cell>
        </row>
        <row r="157">
          <cell r="C157"/>
          <cell r="D157"/>
          <cell r="E157" t="str">
            <v>Afectación de la imagen institucional de la ANM</v>
          </cell>
          <cell r="F157">
            <v>0.6</v>
          </cell>
          <cell r="G157"/>
          <cell r="H157"/>
          <cell r="I157">
            <v>0.44999999999999996</v>
          </cell>
          <cell r="J157"/>
          <cell r="K157"/>
          <cell r="L157"/>
          <cell r="M157"/>
        </row>
        <row r="158">
          <cell r="C158"/>
          <cell r="D158"/>
          <cell r="E158"/>
          <cell r="F158">
            <v>0</v>
          </cell>
          <cell r="G158"/>
          <cell r="H158"/>
          <cell r="I158">
            <v>0</v>
          </cell>
          <cell r="J158"/>
          <cell r="K158"/>
          <cell r="L158"/>
          <cell r="M158"/>
        </row>
        <row r="159">
          <cell r="C159" t="str">
            <v>MIS1RC0002</v>
          </cell>
          <cell r="D159" t="str">
            <v>Incidencia externa indebida en la decisión de declaración o liberación de áreas</v>
          </cell>
          <cell r="E159" t="str">
            <v>Favorecimiento de terceros (Pérdida de áreas con potencial para adjudicar en procesos de selección objetiva)</v>
          </cell>
          <cell r="F159">
            <v>0.6</v>
          </cell>
          <cell r="G159">
            <v>0.6</v>
          </cell>
          <cell r="H159" t="str">
            <v>Moderado</v>
          </cell>
          <cell r="I159">
            <v>0.42</v>
          </cell>
          <cell r="J159">
            <v>0.43499999999999994</v>
          </cell>
          <cell r="K159" t="str">
            <v>Moderado</v>
          </cell>
          <cell r="L159" t="str">
            <v>Moderado</v>
          </cell>
          <cell r="M159" t="str">
            <v>Moderado</v>
          </cell>
        </row>
        <row r="160">
          <cell r="C160"/>
          <cell r="D160"/>
          <cell r="E160" t="str">
            <v>Afectación de la imagen institucional de la ANM</v>
          </cell>
          <cell r="F160">
            <v>0.6</v>
          </cell>
          <cell r="G160"/>
          <cell r="H160"/>
          <cell r="I160">
            <v>0.44999999999999996</v>
          </cell>
          <cell r="J160"/>
          <cell r="K160"/>
          <cell r="L160"/>
          <cell r="M160"/>
        </row>
        <row r="161">
          <cell r="C161"/>
          <cell r="D161"/>
          <cell r="E161"/>
          <cell r="F161">
            <v>0</v>
          </cell>
          <cell r="G161"/>
          <cell r="H161"/>
          <cell r="I161">
            <v>0</v>
          </cell>
          <cell r="J161"/>
          <cell r="K161"/>
          <cell r="L161"/>
          <cell r="M161"/>
        </row>
        <row r="162">
          <cell r="C162">
            <v>0</v>
          </cell>
          <cell r="D162">
            <v>0</v>
          </cell>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row r="189">
          <cell r="C189"/>
          <cell r="D189"/>
          <cell r="E189"/>
          <cell r="F189">
            <v>0</v>
          </cell>
          <cell r="G189">
            <v>0</v>
          </cell>
          <cell r="H189" t="str">
            <v>Leve</v>
          </cell>
          <cell r="I189">
            <v>0</v>
          </cell>
          <cell r="J189">
            <v>0</v>
          </cell>
          <cell r="K189" t="str">
            <v>Leve</v>
          </cell>
          <cell r="L189" t="str">
            <v>Bajo</v>
          </cell>
          <cell r="M189" t="str">
            <v>Bajo</v>
          </cell>
        </row>
        <row r="190">
          <cell r="C190"/>
          <cell r="D190"/>
          <cell r="E190"/>
          <cell r="F190">
            <v>0</v>
          </cell>
          <cell r="G190"/>
          <cell r="H190"/>
          <cell r="I190">
            <v>0</v>
          </cell>
          <cell r="J190"/>
          <cell r="K190"/>
          <cell r="L190"/>
          <cell r="M190"/>
        </row>
        <row r="191">
          <cell r="C191"/>
          <cell r="D191"/>
          <cell r="E191"/>
          <cell r="F191">
            <v>0</v>
          </cell>
          <cell r="G191"/>
          <cell r="H191"/>
          <cell r="I191">
            <v>0</v>
          </cell>
          <cell r="J191"/>
          <cell r="K191"/>
          <cell r="L191"/>
          <cell r="M191"/>
        </row>
      </sheetData>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13">
          <cell r="C113" t="str">
            <v>CONSRC0009</v>
          </cell>
          <cell r="D113" t="str">
            <v>Desvío de recursos públicos</v>
          </cell>
        </row>
        <row r="114">
          <cell r="C114"/>
          <cell r="D114"/>
        </row>
        <row r="115">
          <cell r="C115"/>
          <cell r="D115"/>
        </row>
        <row r="116">
          <cell r="C116" t="str">
            <v>CONSRC0010</v>
          </cell>
          <cell r="D116" t="str">
            <v>Perdida de recursos públicos</v>
          </cell>
        </row>
        <row r="117">
          <cell r="C117"/>
          <cell r="D117"/>
        </row>
        <row r="118">
          <cell r="C118"/>
          <cell r="D118"/>
        </row>
        <row r="119">
          <cell r="C119" t="str">
            <v>CONSRC0011</v>
          </cell>
          <cell r="D119" t="str">
            <v>Demandas o acciones legales de partes interesadas en el proceso de selección</v>
          </cell>
        </row>
        <row r="120">
          <cell r="C120"/>
          <cell r="D120"/>
        </row>
        <row r="121">
          <cell r="C121"/>
          <cell r="D121"/>
        </row>
        <row r="122">
          <cell r="C122" t="str">
            <v>CONSRC0001</v>
          </cell>
          <cell r="D122" t="str">
            <v>Afectación de la imagen institucional de la ANM</v>
          </cell>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MIS2RC0001</v>
          </cell>
          <cell r="D153" t="str">
            <v>Priorización de encuentros de promoción minera para beneficio de un interés particular.</v>
          </cell>
          <cell r="E153" t="str">
            <v>Desvío de recursos públicos</v>
          </cell>
          <cell r="F153">
            <v>0.6</v>
          </cell>
          <cell r="G153">
            <v>0.6</v>
          </cell>
          <cell r="H153" t="str">
            <v>Moderado</v>
          </cell>
          <cell r="I153">
            <v>0.42</v>
          </cell>
          <cell r="J153">
            <v>0.42</v>
          </cell>
          <cell r="K153" t="str">
            <v>Moderado</v>
          </cell>
          <cell r="L153" t="str">
            <v>Moderado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t="str">
            <v>MIS2RC0002</v>
          </cell>
          <cell r="D156" t="str">
            <v>Aval al cumplimiento de las obligaciones contractuales del operador logístico o de terceros organizadores sin que se cumplan efectivamente para beneficio particular o de un tercero.</v>
          </cell>
          <cell r="E156" t="str">
            <v>Perdida de recursos públicos</v>
          </cell>
          <cell r="F156">
            <v>0.8</v>
          </cell>
          <cell r="G156">
            <v>0.7</v>
          </cell>
          <cell r="H156" t="str">
            <v>Mayor</v>
          </cell>
          <cell r="I156">
            <v>0.56000000000000005</v>
          </cell>
          <cell r="J156">
            <v>0.49</v>
          </cell>
          <cell r="K156" t="str">
            <v>Moderado</v>
          </cell>
          <cell r="L156" t="str">
            <v>Alto</v>
          </cell>
          <cell r="M156" t="str">
            <v>Moderado</v>
          </cell>
        </row>
        <row r="157">
          <cell r="C157"/>
          <cell r="D157"/>
          <cell r="E157" t="str">
            <v>Afectación de la imagen institucional de la ANM</v>
          </cell>
          <cell r="F157">
            <v>0.6</v>
          </cell>
          <cell r="G157"/>
          <cell r="H157"/>
          <cell r="I157">
            <v>0.42</v>
          </cell>
          <cell r="J157"/>
          <cell r="K157"/>
          <cell r="L157"/>
          <cell r="M157"/>
        </row>
        <row r="158">
          <cell r="C158"/>
          <cell r="D158"/>
          <cell r="E158"/>
          <cell r="F158">
            <v>0</v>
          </cell>
          <cell r="G158"/>
          <cell r="H158"/>
          <cell r="I158">
            <v>0</v>
          </cell>
          <cell r="J158"/>
          <cell r="K158"/>
          <cell r="L158"/>
          <cell r="M158"/>
        </row>
        <row r="159">
          <cell r="C159" t="str">
            <v>MIS2RC0003</v>
          </cell>
          <cell r="D159" t="str">
            <v>Direccionamiento o favorecimiento de un interés particular para el otorgamiento de áreas.</v>
          </cell>
          <cell r="E159" t="str">
            <v>Demandas o acciones legales de partes interesadas en el proceso de selección</v>
          </cell>
          <cell r="F159">
            <v>0.8</v>
          </cell>
          <cell r="G159">
            <v>0.7</v>
          </cell>
          <cell r="H159" t="str">
            <v>Mayor</v>
          </cell>
          <cell r="I159">
            <v>0.56000000000000005</v>
          </cell>
          <cell r="J159">
            <v>0.49</v>
          </cell>
          <cell r="K159" t="str">
            <v>Moderado</v>
          </cell>
          <cell r="L159" t="str">
            <v>Alto</v>
          </cell>
          <cell r="M159" t="str">
            <v>Moderado</v>
          </cell>
        </row>
        <row r="160">
          <cell r="C160"/>
          <cell r="D160"/>
          <cell r="E160" t="str">
            <v>Afectación de la imagen institucional de la ANM</v>
          </cell>
          <cell r="F160">
            <v>0.6</v>
          </cell>
          <cell r="G160"/>
          <cell r="H160"/>
          <cell r="I160">
            <v>0.42</v>
          </cell>
          <cell r="J160"/>
          <cell r="K160"/>
          <cell r="L160"/>
          <cell r="M160"/>
        </row>
        <row r="161">
          <cell r="C161"/>
          <cell r="D161"/>
          <cell r="E161"/>
          <cell r="F161">
            <v>0</v>
          </cell>
          <cell r="G161"/>
          <cell r="H161"/>
          <cell r="I161">
            <v>0</v>
          </cell>
          <cell r="J161"/>
          <cell r="K161"/>
          <cell r="L161"/>
          <cell r="M161"/>
        </row>
        <row r="162">
          <cell r="C162"/>
          <cell r="D162"/>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13">
          <cell r="C113" t="str">
            <v>CONSRC0012</v>
          </cell>
          <cell r="D113" t="str">
            <v>Autorizaciones, aprobaciones y títulos, sin el lleno de requisitos</v>
          </cell>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MIS3RC0001</v>
          </cell>
          <cell r="D153" t="str">
            <v>Incidencia en la  decisión de si se otorga o rechaza el contrato de concesión y/o solicitudes de formalización y legalización para beneficio propio o de un tercero</v>
          </cell>
          <cell r="E153" t="str">
            <v>Favorecimiento de intereses privados sobre responsabilidades disciplinarias fuera de derecho</v>
          </cell>
          <cell r="F153">
            <v>1</v>
          </cell>
          <cell r="G153">
            <v>1</v>
          </cell>
          <cell r="H153" t="str">
            <v>Catastrófico</v>
          </cell>
          <cell r="I153">
            <v>0.56000000000000005</v>
          </cell>
          <cell r="J153">
            <v>0.56000000000000005</v>
          </cell>
          <cell r="K153" t="str">
            <v>Moderado</v>
          </cell>
          <cell r="L153" t="str">
            <v>Extremo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v>0</v>
          </cell>
          <cell r="D156">
            <v>0</v>
          </cell>
          <cell r="E156"/>
          <cell r="F156">
            <v>0</v>
          </cell>
          <cell r="G156">
            <v>0</v>
          </cell>
          <cell r="H156" t="str">
            <v>Leve</v>
          </cell>
          <cell r="I156">
            <v>0</v>
          </cell>
          <cell r="J156">
            <v>0</v>
          </cell>
          <cell r="K156" t="str">
            <v>Leve</v>
          </cell>
          <cell r="L156" t="str">
            <v>Bajo</v>
          </cell>
          <cell r="M156" t="str">
            <v>Bajo</v>
          </cell>
        </row>
        <row r="157">
          <cell r="C157"/>
          <cell r="D157"/>
          <cell r="E157"/>
          <cell r="F157">
            <v>0</v>
          </cell>
          <cell r="G157"/>
          <cell r="H157"/>
          <cell r="I157">
            <v>0</v>
          </cell>
          <cell r="J157"/>
          <cell r="K157"/>
          <cell r="L157"/>
          <cell r="M157"/>
        </row>
        <row r="158">
          <cell r="C158"/>
          <cell r="D158"/>
          <cell r="E158"/>
          <cell r="F158">
            <v>0</v>
          </cell>
          <cell r="G158"/>
          <cell r="H158"/>
          <cell r="I158">
            <v>0</v>
          </cell>
          <cell r="J158"/>
          <cell r="K158"/>
          <cell r="L158"/>
          <cell r="M158"/>
        </row>
        <row r="159">
          <cell r="C159">
            <v>0</v>
          </cell>
          <cell r="D159">
            <v>0</v>
          </cell>
          <cell r="E159"/>
          <cell r="F159">
            <v>0</v>
          </cell>
          <cell r="G159">
            <v>0</v>
          </cell>
          <cell r="H159" t="str">
            <v>Leve</v>
          </cell>
          <cell r="I159">
            <v>0</v>
          </cell>
          <cell r="J159">
            <v>0</v>
          </cell>
          <cell r="K159" t="str">
            <v>Leve</v>
          </cell>
          <cell r="L159" t="str">
            <v>Bajo</v>
          </cell>
          <cell r="M159" t="str">
            <v>Bajo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cell r="D162"/>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t="str">
            <v>CAURC0017</v>
          </cell>
          <cell r="R9" t="str">
            <v>Inadecuada aplicación de los criterios de programación y frecuencia.</v>
          </cell>
        </row>
        <row r="10">
          <cell r="Q10"/>
          <cell r="R10"/>
        </row>
        <row r="11">
          <cell r="Q11" t="str">
            <v>CAURC0019</v>
          </cell>
          <cell r="R11" t="str">
            <v xml:space="preserve">Inadecuada aplicación del procedimiento y de la norma en el proceso de fiscalización- evaluación integral </v>
          </cell>
        </row>
        <row r="12">
          <cell r="Q12" t="str">
            <v>CAURC0019</v>
          </cell>
          <cell r="R12" t="str">
            <v xml:space="preserve">Inadecuada aplicación del procedimiento y de la norma en el proceso de fiscalización- evaluación integral </v>
          </cell>
        </row>
        <row r="13">
          <cell r="Q13"/>
          <cell r="R13"/>
        </row>
        <row r="14">
          <cell r="Q14"/>
          <cell r="R14"/>
        </row>
        <row r="15">
          <cell r="Q15" t="str">
            <v>CAURC0019</v>
          </cell>
          <cell r="R15" t="str">
            <v xml:space="preserve">Inadecuada aplicación del procedimiento y de la norma en el proceso de fiscalización- evaluación integral </v>
          </cell>
        </row>
        <row r="16">
          <cell r="Q16"/>
          <cell r="R16"/>
        </row>
        <row r="17">
          <cell r="Q17"/>
          <cell r="R17"/>
        </row>
        <row r="18">
          <cell r="Q18" t="str">
            <v>CAURC0001</v>
          </cell>
          <cell r="R18" t="str">
            <v>Falta de control en el seguimiento a las actuaciones</v>
          </cell>
        </row>
        <row r="19">
          <cell r="Q19"/>
          <cell r="R19"/>
        </row>
        <row r="20">
          <cell r="Q20"/>
          <cell r="R20"/>
        </row>
        <row r="21">
          <cell r="Q21" t="str">
            <v>CAURC0002</v>
          </cell>
          <cell r="R21" t="str">
            <v>Fallas en la verificación de las liquidaciones conforme a lo establecido en la normativa</v>
          </cell>
        </row>
        <row r="22">
          <cell r="Q22"/>
          <cell r="R22"/>
        </row>
        <row r="74">
          <cell r="C74" t="str">
            <v>MIS4RC0004</v>
          </cell>
          <cell r="D74" t="str">
            <v>Modificar la programación de fiscalización para priorizar u obviar   un título minero en beneficio de un tercero.</v>
          </cell>
          <cell r="E74" t="str">
            <v>Favorecimiento de intereses privados</v>
          </cell>
          <cell r="F74">
            <v>1</v>
          </cell>
          <cell r="G74">
            <v>1</v>
          </cell>
          <cell r="H74" t="str">
            <v>Catastrófico</v>
          </cell>
          <cell r="I74">
            <v>0.49</v>
          </cell>
          <cell r="J74">
            <v>0.49</v>
          </cell>
          <cell r="K74" t="str">
            <v>Moderado</v>
          </cell>
          <cell r="L74" t="str">
            <v>Extremo</v>
          </cell>
          <cell r="M74" t="str">
            <v>Moderado</v>
          </cell>
        </row>
        <row r="75">
          <cell r="C75"/>
          <cell r="D75"/>
          <cell r="E75"/>
          <cell r="F75">
            <v>0</v>
          </cell>
          <cell r="G75"/>
          <cell r="H75"/>
          <cell r="I75">
            <v>0</v>
          </cell>
          <cell r="J75"/>
          <cell r="K75"/>
          <cell r="L75"/>
          <cell r="M75"/>
        </row>
        <row r="76">
          <cell r="C76"/>
          <cell r="D76"/>
          <cell r="E76"/>
          <cell r="F76">
            <v>0</v>
          </cell>
          <cell r="G76"/>
          <cell r="H76"/>
          <cell r="I76">
            <v>0</v>
          </cell>
          <cell r="J76"/>
          <cell r="K76"/>
          <cell r="L76"/>
          <cell r="M76"/>
        </row>
        <row r="77">
          <cell r="C77" t="str">
            <v>MIS4RC0005</v>
          </cell>
          <cell r="D77" t="str">
            <v>Aprobación de la obligación / requerimiento sin el cumplimiento de requisitos o con requisitos falsos</v>
          </cell>
          <cell r="E77" t="str">
            <v>Favorecimiento de intereses privados</v>
          </cell>
          <cell r="F77">
            <v>1</v>
          </cell>
          <cell r="G77">
            <v>1</v>
          </cell>
          <cell r="H77" t="str">
            <v>Catastrófico</v>
          </cell>
          <cell r="I77">
            <v>0.49</v>
          </cell>
          <cell r="J77">
            <v>0.59499999999999997</v>
          </cell>
          <cell r="K77" t="str">
            <v>Moderado</v>
          </cell>
          <cell r="L77" t="str">
            <v>Extremo</v>
          </cell>
          <cell r="M77" t="str">
            <v>Alto</v>
          </cell>
        </row>
        <row r="78">
          <cell r="C78"/>
          <cell r="D78"/>
          <cell r="E78" t="str">
            <v>Permisos o autorizaciones indebidas</v>
          </cell>
          <cell r="F78">
            <v>1</v>
          </cell>
          <cell r="G78"/>
          <cell r="H78"/>
          <cell r="I78">
            <v>0.7</v>
          </cell>
          <cell r="J78"/>
          <cell r="K78"/>
          <cell r="L78"/>
          <cell r="M78"/>
        </row>
        <row r="79">
          <cell r="C79"/>
          <cell r="D79"/>
          <cell r="E79"/>
          <cell r="F79">
            <v>0</v>
          </cell>
          <cell r="G79"/>
          <cell r="H79"/>
          <cell r="I79">
            <v>0</v>
          </cell>
          <cell r="J79"/>
          <cell r="K79"/>
          <cell r="L79"/>
          <cell r="M79"/>
        </row>
        <row r="80">
          <cell r="C80" t="str">
            <v>MIS4RC0006</v>
          </cell>
          <cell r="D80" t="str">
            <v>Obligaciones incumplidas y evidenciadas en las  inspecciónes de campo consignadas en el informe o evaluación documental que no se incluyen en el acto adminsitrativo, y/o que no son objeto del reqerimiento respectivo, que beneficie al titular minero.</v>
          </cell>
          <cell r="E80" t="str">
            <v>Favorecimiento de intereses privados</v>
          </cell>
          <cell r="F80">
            <v>1</v>
          </cell>
          <cell r="G80">
            <v>1</v>
          </cell>
          <cell r="H80" t="str">
            <v>Catastrófico</v>
          </cell>
          <cell r="I80">
            <v>0.49</v>
          </cell>
          <cell r="J80">
            <v>0.59499999999999997</v>
          </cell>
          <cell r="K80" t="str">
            <v>Moderado</v>
          </cell>
          <cell r="L80" t="str">
            <v>Extremo</v>
          </cell>
          <cell r="M80" t="str">
            <v>Moderado</v>
          </cell>
        </row>
        <row r="81">
          <cell r="C81"/>
          <cell r="D81"/>
          <cell r="E81" t="str">
            <v>Permisos o autorizaciones indebidas</v>
          </cell>
          <cell r="F81">
            <v>1</v>
          </cell>
          <cell r="G81"/>
          <cell r="H81"/>
          <cell r="I81">
            <v>0.7</v>
          </cell>
          <cell r="J81"/>
          <cell r="K81"/>
          <cell r="L81"/>
          <cell r="M81"/>
        </row>
        <row r="82">
          <cell r="C82"/>
          <cell r="D82"/>
          <cell r="E82"/>
          <cell r="F82">
            <v>0</v>
          </cell>
          <cell r="G82"/>
          <cell r="H82"/>
          <cell r="I82">
            <v>0</v>
          </cell>
          <cell r="J82"/>
          <cell r="K82"/>
          <cell r="L82"/>
          <cell r="M82"/>
        </row>
        <row r="83">
          <cell r="C83" t="str">
            <v>MIS4RC0007</v>
          </cell>
          <cell r="D83" t="str">
            <v xml:space="preserve">Interrupción y/o demoras en el proceso sancionatorio para beneficio del obligado.
</v>
          </cell>
          <cell r="E83" t="str">
            <v>Favorecimiento de intereses privados</v>
          </cell>
          <cell r="F83">
            <v>1</v>
          </cell>
          <cell r="G83">
            <v>1</v>
          </cell>
          <cell r="H83" t="str">
            <v>Catastrófico</v>
          </cell>
          <cell r="I83">
            <v>0.49</v>
          </cell>
          <cell r="J83">
            <v>0.62</v>
          </cell>
          <cell r="K83" t="str">
            <v>Mayor</v>
          </cell>
          <cell r="L83" t="str">
            <v>Extremo</v>
          </cell>
          <cell r="M83" t="str">
            <v>Alto</v>
          </cell>
        </row>
        <row r="84">
          <cell r="C84"/>
          <cell r="D84"/>
          <cell r="E84" t="str">
            <v>Pérdida de recursos públicos</v>
          </cell>
          <cell r="F84">
            <v>1</v>
          </cell>
          <cell r="G84"/>
          <cell r="H84"/>
          <cell r="I84">
            <v>0.75</v>
          </cell>
          <cell r="J84"/>
          <cell r="K84"/>
          <cell r="L84"/>
          <cell r="M84"/>
        </row>
        <row r="85">
          <cell r="C85"/>
          <cell r="D85"/>
          <cell r="E85"/>
          <cell r="F85">
            <v>0</v>
          </cell>
          <cell r="G85"/>
          <cell r="H85"/>
          <cell r="I85">
            <v>0</v>
          </cell>
          <cell r="J85"/>
          <cell r="K85"/>
          <cell r="L85"/>
          <cell r="M85"/>
        </row>
        <row r="86">
          <cell r="C86" t="str">
            <v>MIS4RC0008</v>
          </cell>
          <cell r="D86" t="str">
            <v>Dilación o aceleración del proceso de evaluación de expedientes mineros para beneficio propio o de un tercero</v>
          </cell>
          <cell r="E86" t="str">
            <v>Favorecimiento de intereses privados</v>
          </cell>
          <cell r="F86">
            <v>1</v>
          </cell>
          <cell r="G86">
            <v>1</v>
          </cell>
          <cell r="H86" t="str">
            <v>Catastrófico</v>
          </cell>
          <cell r="I86">
            <v>0.49</v>
          </cell>
          <cell r="J86">
            <v>0.59499999999999997</v>
          </cell>
          <cell r="K86" t="str">
            <v>Moderado</v>
          </cell>
          <cell r="L86" t="str">
            <v>Extremo</v>
          </cell>
          <cell r="M86" t="str">
            <v>Moderado</v>
          </cell>
        </row>
        <row r="87">
          <cell r="C87"/>
          <cell r="D87"/>
          <cell r="E87" t="str">
            <v>Permisos o autorizaciones indebidas</v>
          </cell>
          <cell r="F87">
            <v>1</v>
          </cell>
          <cell r="G87"/>
          <cell r="H87"/>
          <cell r="I87">
            <v>0.7</v>
          </cell>
          <cell r="J87"/>
          <cell r="K87"/>
          <cell r="L87"/>
          <cell r="M87"/>
        </row>
        <row r="88">
          <cell r="C88"/>
          <cell r="D88"/>
          <cell r="E88"/>
          <cell r="F88">
            <v>0</v>
          </cell>
          <cell r="G88"/>
          <cell r="H88"/>
          <cell r="I88">
            <v>0</v>
          </cell>
          <cell r="J88"/>
          <cell r="K88"/>
          <cell r="L88"/>
          <cell r="M88"/>
        </row>
        <row r="89">
          <cell r="C89" t="str">
            <v>MIS4RC0009</v>
          </cell>
          <cell r="D89" t="str">
            <v>Inadecuada aplicación de los elementos / causales  base para la liquidación de las multas para beneficiar o perjudicar un titular</v>
          </cell>
          <cell r="E89" t="str">
            <v>Favorecimiento de intereses privados</v>
          </cell>
          <cell r="F89">
            <v>1</v>
          </cell>
          <cell r="G89">
            <v>1</v>
          </cell>
          <cell r="H89" t="str">
            <v>Catastrófico</v>
          </cell>
          <cell r="I89">
            <v>0.49</v>
          </cell>
          <cell r="J89">
            <v>0.62</v>
          </cell>
          <cell r="K89" t="str">
            <v>Mayor</v>
          </cell>
          <cell r="L89" t="str">
            <v>Extremo</v>
          </cell>
          <cell r="M89" t="str">
            <v>Alto</v>
          </cell>
        </row>
        <row r="90">
          <cell r="C90"/>
          <cell r="D90"/>
          <cell r="E90" t="str">
            <v>Pérdida de recursos públicos</v>
          </cell>
          <cell r="F90">
            <v>1</v>
          </cell>
          <cell r="G90"/>
          <cell r="H90"/>
          <cell r="I90">
            <v>0.75</v>
          </cell>
          <cell r="J90"/>
          <cell r="K90"/>
          <cell r="L90"/>
          <cell r="M90"/>
        </row>
        <row r="91">
          <cell r="C91"/>
          <cell r="D91"/>
          <cell r="E91"/>
          <cell r="F91">
            <v>0</v>
          </cell>
          <cell r="G91"/>
          <cell r="H91"/>
          <cell r="I91">
            <v>0</v>
          </cell>
          <cell r="J91"/>
          <cell r="K91"/>
          <cell r="L91"/>
          <cell r="M91"/>
        </row>
        <row r="92">
          <cell r="C92"/>
          <cell r="D92"/>
          <cell r="E92"/>
          <cell r="F92">
            <v>0</v>
          </cell>
          <cell r="G92">
            <v>0</v>
          </cell>
          <cell r="H92" t="str">
            <v>Leve</v>
          </cell>
          <cell r="I92">
            <v>0</v>
          </cell>
          <cell r="J92">
            <v>0</v>
          </cell>
          <cell r="K92" t="str">
            <v>Leve</v>
          </cell>
          <cell r="L92" t="str">
            <v>Bajo</v>
          </cell>
          <cell r="M92" t="str">
            <v>Bajo</v>
          </cell>
        </row>
        <row r="93">
          <cell r="C93"/>
          <cell r="D93"/>
          <cell r="E93"/>
          <cell r="F93">
            <v>0</v>
          </cell>
          <cell r="G93"/>
          <cell r="H93"/>
          <cell r="I93">
            <v>0</v>
          </cell>
          <cell r="J93"/>
          <cell r="K93"/>
          <cell r="L93"/>
          <cell r="M93"/>
        </row>
        <row r="94">
          <cell r="C94"/>
          <cell r="D94"/>
          <cell r="E94"/>
          <cell r="F94">
            <v>0</v>
          </cell>
          <cell r="G94"/>
          <cell r="H94"/>
          <cell r="I94">
            <v>0</v>
          </cell>
          <cell r="J94"/>
          <cell r="K94"/>
          <cell r="L94"/>
          <cell r="M94"/>
        </row>
        <row r="95">
          <cell r="C95"/>
          <cell r="D95"/>
          <cell r="E95"/>
          <cell r="F95">
            <v>0</v>
          </cell>
          <cell r="G95">
            <v>0</v>
          </cell>
          <cell r="H95" t="str">
            <v>Leve</v>
          </cell>
          <cell r="I95">
            <v>0</v>
          </cell>
          <cell r="J95">
            <v>0</v>
          </cell>
          <cell r="K95" t="str">
            <v>Leve</v>
          </cell>
          <cell r="L95" t="str">
            <v>Bajo</v>
          </cell>
          <cell r="M95" t="str">
            <v>Bajo</v>
          </cell>
        </row>
        <row r="96">
          <cell r="C96"/>
          <cell r="D96"/>
          <cell r="E96"/>
          <cell r="F96">
            <v>0</v>
          </cell>
          <cell r="G96"/>
          <cell r="H96"/>
          <cell r="I96">
            <v>0</v>
          </cell>
          <cell r="J96"/>
          <cell r="K96"/>
          <cell r="L96"/>
          <cell r="M96"/>
        </row>
        <row r="97">
          <cell r="C97"/>
          <cell r="D97"/>
          <cell r="E97"/>
          <cell r="F97">
            <v>0</v>
          </cell>
          <cell r="G97"/>
          <cell r="H97"/>
          <cell r="I97">
            <v>0</v>
          </cell>
          <cell r="J97"/>
          <cell r="K97"/>
          <cell r="L97"/>
          <cell r="M97"/>
        </row>
        <row r="98">
          <cell r="C98"/>
          <cell r="D98"/>
          <cell r="E98"/>
          <cell r="F98">
            <v>0</v>
          </cell>
          <cell r="G98">
            <v>0</v>
          </cell>
          <cell r="H98" t="str">
            <v>Leve</v>
          </cell>
          <cell r="I98">
            <v>0</v>
          </cell>
          <cell r="J98">
            <v>0</v>
          </cell>
          <cell r="K98" t="str">
            <v>Leve</v>
          </cell>
          <cell r="L98" t="str">
            <v>Bajo</v>
          </cell>
          <cell r="M98" t="str">
            <v>Bajo</v>
          </cell>
        </row>
        <row r="99">
          <cell r="C99"/>
          <cell r="D99"/>
          <cell r="E99"/>
          <cell r="F99">
            <v>0</v>
          </cell>
          <cell r="G99"/>
          <cell r="H99"/>
          <cell r="I99">
            <v>0</v>
          </cell>
          <cell r="J99"/>
          <cell r="K99"/>
          <cell r="L99"/>
          <cell r="M99"/>
        </row>
        <row r="100">
          <cell r="C100"/>
          <cell r="D100"/>
          <cell r="E100"/>
          <cell r="F100">
            <v>0</v>
          </cell>
          <cell r="G100"/>
          <cell r="H100"/>
          <cell r="I100">
            <v>0</v>
          </cell>
          <cell r="J100"/>
          <cell r="K100"/>
          <cell r="L100"/>
          <cell r="M100"/>
        </row>
        <row r="101">
          <cell r="C101"/>
          <cell r="D101"/>
          <cell r="E101"/>
          <cell r="F101">
            <v>0</v>
          </cell>
          <cell r="G101">
            <v>0</v>
          </cell>
          <cell r="H101" t="str">
            <v>Leve</v>
          </cell>
          <cell r="I101">
            <v>0</v>
          </cell>
          <cell r="J101">
            <v>0</v>
          </cell>
          <cell r="K101" t="str">
            <v>Leve</v>
          </cell>
          <cell r="L101" t="str">
            <v>Bajo</v>
          </cell>
          <cell r="M101" t="str">
            <v>Bajo</v>
          </cell>
        </row>
        <row r="102">
          <cell r="C102"/>
          <cell r="D102"/>
          <cell r="E102"/>
          <cell r="F102">
            <v>0</v>
          </cell>
          <cell r="G102"/>
          <cell r="H102"/>
          <cell r="I102">
            <v>0</v>
          </cell>
          <cell r="J102"/>
          <cell r="K102"/>
          <cell r="L102"/>
          <cell r="M102"/>
        </row>
        <row r="103">
          <cell r="C103"/>
          <cell r="D103"/>
          <cell r="E103"/>
          <cell r="F103">
            <v>0</v>
          </cell>
          <cell r="G103"/>
          <cell r="H103"/>
          <cell r="I103">
            <v>0</v>
          </cell>
          <cell r="J103"/>
          <cell r="K103"/>
          <cell r="L103"/>
          <cell r="M103"/>
        </row>
        <row r="104">
          <cell r="C104"/>
          <cell r="D104"/>
          <cell r="E104"/>
          <cell r="F104">
            <v>0</v>
          </cell>
          <cell r="G104">
            <v>0</v>
          </cell>
          <cell r="H104" t="str">
            <v>Leve</v>
          </cell>
          <cell r="I104">
            <v>0</v>
          </cell>
          <cell r="J104">
            <v>0</v>
          </cell>
          <cell r="K104" t="str">
            <v>Leve</v>
          </cell>
          <cell r="L104" t="str">
            <v>Bajo</v>
          </cell>
          <cell r="M104" t="str">
            <v>Bajo</v>
          </cell>
        </row>
        <row r="105">
          <cell r="C105"/>
          <cell r="D105"/>
          <cell r="E105"/>
          <cell r="F105">
            <v>0</v>
          </cell>
          <cell r="G105"/>
          <cell r="H105"/>
          <cell r="I105">
            <v>0</v>
          </cell>
          <cell r="J105"/>
          <cell r="K105"/>
          <cell r="L105"/>
          <cell r="M105"/>
        </row>
        <row r="106">
          <cell r="C106"/>
          <cell r="D106"/>
          <cell r="E106"/>
          <cell r="F106">
            <v>0</v>
          </cell>
          <cell r="G106"/>
          <cell r="H106"/>
          <cell r="I106">
            <v>0</v>
          </cell>
          <cell r="J106"/>
          <cell r="K106"/>
          <cell r="L106"/>
          <cell r="M106"/>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sheetData sheetId="1">
        <row r="9">
          <cell r="Q9" t="str">
            <v>CAURC0020</v>
          </cell>
          <cell r="R9" t="str">
            <v>Inadecuada aplicación del instructivo de evaluación de estudios técnicos y sus formatos</v>
          </cell>
        </row>
        <row r="10">
          <cell r="Q10"/>
          <cell r="R10"/>
        </row>
        <row r="11">
          <cell r="Q11"/>
          <cell r="R11"/>
        </row>
        <row r="12">
          <cell r="Q12" t="str">
            <v>CAURC0002</v>
          </cell>
          <cell r="R12" t="str">
            <v>Fallas en la seguridad de la información sin restricción de acceso a los servidores públicos</v>
          </cell>
        </row>
        <row r="13">
          <cell r="Q13"/>
          <cell r="R13"/>
        </row>
        <row r="14">
          <cell r="Q14"/>
          <cell r="R14"/>
        </row>
        <row r="15">
          <cell r="Q15"/>
          <cell r="R15"/>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80">
          <cell r="C80" t="str">
            <v>MIS4RC0002</v>
          </cell>
          <cell r="D80" t="str">
            <v>Evaluación de estudios técnicos para favorecer un interés particular o de un tercero</v>
          </cell>
          <cell r="E80" t="str">
            <v>Demandas en contra de la Entidad</v>
          </cell>
          <cell r="F80">
            <v>1</v>
          </cell>
          <cell r="G80">
            <v>1</v>
          </cell>
          <cell r="H80" t="str">
            <v>Catastrófico</v>
          </cell>
          <cell r="I80">
            <v>0.7</v>
          </cell>
          <cell r="J80">
            <v>0.7</v>
          </cell>
          <cell r="K80" t="str">
            <v>Mayor</v>
          </cell>
          <cell r="L80" t="str">
            <v>Extremo</v>
          </cell>
          <cell r="M80" t="str">
            <v>Alto</v>
          </cell>
        </row>
        <row r="81">
          <cell r="C81"/>
          <cell r="D81"/>
          <cell r="E81" t="str">
            <v>Potenciales responsabilidades disciplinarias, fiscales y penales</v>
          </cell>
          <cell r="F81">
            <v>1</v>
          </cell>
          <cell r="G81"/>
          <cell r="H81"/>
          <cell r="I81">
            <v>0.7</v>
          </cell>
          <cell r="J81"/>
          <cell r="K81"/>
          <cell r="L81"/>
          <cell r="M81"/>
        </row>
        <row r="82">
          <cell r="C82"/>
          <cell r="D82"/>
          <cell r="E82"/>
          <cell r="F82">
            <v>0</v>
          </cell>
          <cell r="G82"/>
          <cell r="H82"/>
          <cell r="I82">
            <v>0</v>
          </cell>
          <cell r="J82"/>
          <cell r="K82"/>
          <cell r="L82"/>
          <cell r="M82"/>
        </row>
        <row r="83">
          <cell r="C83" t="str">
            <v>MIS4RC0003</v>
          </cell>
          <cell r="D83" t="str">
            <v>Sustracción y entrega de información confidencial para beneficio de un interés particular o de un tercero</v>
          </cell>
          <cell r="E83" t="str">
            <v>Potenciales responsabilidades disciplinarias, fiscales y penales</v>
          </cell>
          <cell r="F83">
            <v>1</v>
          </cell>
          <cell r="G83">
            <v>1</v>
          </cell>
          <cell r="H83" t="str">
            <v>Catastrófico</v>
          </cell>
          <cell r="I83">
            <v>0.7</v>
          </cell>
          <cell r="J83">
            <v>0.7</v>
          </cell>
          <cell r="K83" t="str">
            <v>Mayor</v>
          </cell>
          <cell r="L83" t="str">
            <v>Extremo</v>
          </cell>
          <cell r="M83" t="str">
            <v>Alto</v>
          </cell>
        </row>
        <row r="84">
          <cell r="C84"/>
          <cell r="D84"/>
          <cell r="E84"/>
          <cell r="F84">
            <v>0</v>
          </cell>
          <cell r="G84"/>
          <cell r="H84"/>
          <cell r="I84">
            <v>0</v>
          </cell>
          <cell r="J84"/>
          <cell r="K84"/>
          <cell r="L84"/>
          <cell r="M84"/>
        </row>
        <row r="85">
          <cell r="C85"/>
          <cell r="D85"/>
          <cell r="E85"/>
          <cell r="F85">
            <v>0</v>
          </cell>
          <cell r="G85"/>
          <cell r="H85"/>
          <cell r="I85">
            <v>0</v>
          </cell>
          <cell r="J85"/>
          <cell r="K85"/>
          <cell r="L85"/>
          <cell r="M85"/>
        </row>
        <row r="86">
          <cell r="C86"/>
          <cell r="D86"/>
          <cell r="E86"/>
          <cell r="F86">
            <v>0</v>
          </cell>
          <cell r="G86">
            <v>0</v>
          </cell>
          <cell r="H86" t="str">
            <v>Leve</v>
          </cell>
          <cell r="I86">
            <v>0</v>
          </cell>
          <cell r="J86">
            <v>0</v>
          </cell>
          <cell r="K86" t="str">
            <v>Leve</v>
          </cell>
          <cell r="L86" t="str">
            <v>Bajo</v>
          </cell>
          <cell r="M86" t="str">
            <v>Bajo</v>
          </cell>
        </row>
        <row r="87">
          <cell r="C87"/>
          <cell r="D87"/>
          <cell r="E87"/>
          <cell r="F87">
            <v>0</v>
          </cell>
          <cell r="G87"/>
          <cell r="H87"/>
          <cell r="I87">
            <v>0</v>
          </cell>
          <cell r="J87"/>
          <cell r="K87"/>
          <cell r="L87"/>
          <cell r="M87"/>
        </row>
        <row r="88">
          <cell r="C88"/>
          <cell r="D88"/>
          <cell r="E88"/>
          <cell r="F88">
            <v>0</v>
          </cell>
          <cell r="G88"/>
          <cell r="H88"/>
          <cell r="I88">
            <v>0</v>
          </cell>
          <cell r="J88"/>
          <cell r="K88"/>
          <cell r="L88"/>
          <cell r="M88"/>
        </row>
        <row r="89">
          <cell r="C89"/>
          <cell r="D89"/>
          <cell r="E89"/>
          <cell r="F89">
            <v>0</v>
          </cell>
          <cell r="G89">
            <v>0</v>
          </cell>
          <cell r="H89" t="str">
            <v>Leve</v>
          </cell>
          <cell r="I89">
            <v>0</v>
          </cell>
          <cell r="J89">
            <v>0</v>
          </cell>
          <cell r="K89" t="str">
            <v>Leve</v>
          </cell>
          <cell r="L89" t="str">
            <v>Bajo</v>
          </cell>
          <cell r="M89" t="str">
            <v>Bajo</v>
          </cell>
        </row>
        <row r="90">
          <cell r="C90"/>
          <cell r="D90"/>
          <cell r="E90"/>
          <cell r="F90">
            <v>0</v>
          </cell>
          <cell r="G90"/>
          <cell r="H90"/>
          <cell r="I90">
            <v>0</v>
          </cell>
          <cell r="J90"/>
          <cell r="K90"/>
          <cell r="L90"/>
          <cell r="M90"/>
        </row>
        <row r="91">
          <cell r="C91"/>
          <cell r="D91"/>
          <cell r="E91"/>
          <cell r="F91">
            <v>0</v>
          </cell>
          <cell r="G91"/>
          <cell r="H91"/>
          <cell r="I91">
            <v>0</v>
          </cell>
          <cell r="J91"/>
          <cell r="K91"/>
          <cell r="L91"/>
          <cell r="M91"/>
        </row>
        <row r="92">
          <cell r="C92"/>
          <cell r="D92"/>
          <cell r="E92"/>
          <cell r="F92">
            <v>0</v>
          </cell>
          <cell r="G92">
            <v>0</v>
          </cell>
          <cell r="H92" t="str">
            <v>Leve</v>
          </cell>
          <cell r="I92">
            <v>0</v>
          </cell>
          <cell r="J92">
            <v>0</v>
          </cell>
          <cell r="K92" t="str">
            <v>Leve</v>
          </cell>
          <cell r="L92" t="str">
            <v>Bajo</v>
          </cell>
          <cell r="M92" t="str">
            <v>Bajo</v>
          </cell>
        </row>
        <row r="93">
          <cell r="C93"/>
          <cell r="D93"/>
          <cell r="E93"/>
          <cell r="F93">
            <v>0</v>
          </cell>
          <cell r="G93"/>
          <cell r="H93"/>
          <cell r="I93">
            <v>0</v>
          </cell>
          <cell r="J93"/>
          <cell r="K93"/>
          <cell r="L93"/>
          <cell r="M93"/>
        </row>
        <row r="94">
          <cell r="C94"/>
          <cell r="D94"/>
          <cell r="E94"/>
          <cell r="F94">
            <v>0</v>
          </cell>
          <cell r="G94"/>
          <cell r="H94"/>
          <cell r="I94">
            <v>0</v>
          </cell>
          <cell r="J94"/>
          <cell r="K94"/>
          <cell r="L94"/>
          <cell r="M94"/>
        </row>
        <row r="95">
          <cell r="C95"/>
          <cell r="D95"/>
          <cell r="E95"/>
          <cell r="F95">
            <v>0</v>
          </cell>
          <cell r="G95">
            <v>0</v>
          </cell>
          <cell r="H95" t="str">
            <v>Leve</v>
          </cell>
          <cell r="I95">
            <v>0</v>
          </cell>
          <cell r="J95">
            <v>0</v>
          </cell>
          <cell r="K95" t="str">
            <v>Leve</v>
          </cell>
          <cell r="L95" t="str">
            <v>Bajo</v>
          </cell>
          <cell r="M95" t="str">
            <v>Bajo</v>
          </cell>
        </row>
        <row r="96">
          <cell r="C96"/>
          <cell r="D96"/>
          <cell r="E96"/>
          <cell r="F96">
            <v>0</v>
          </cell>
          <cell r="G96"/>
          <cell r="H96"/>
          <cell r="I96">
            <v>0</v>
          </cell>
          <cell r="J96"/>
          <cell r="K96"/>
          <cell r="L96"/>
          <cell r="M96"/>
        </row>
        <row r="97">
          <cell r="C97"/>
          <cell r="D97"/>
          <cell r="E97"/>
          <cell r="F97">
            <v>0</v>
          </cell>
          <cell r="G97"/>
          <cell r="H97"/>
          <cell r="I97">
            <v>0</v>
          </cell>
          <cell r="J97"/>
          <cell r="K97"/>
          <cell r="L97"/>
          <cell r="M97"/>
        </row>
        <row r="98">
          <cell r="C98"/>
          <cell r="D98"/>
          <cell r="E98"/>
          <cell r="F98">
            <v>0</v>
          </cell>
          <cell r="G98">
            <v>0</v>
          </cell>
          <cell r="H98" t="str">
            <v>Leve</v>
          </cell>
          <cell r="I98">
            <v>0</v>
          </cell>
          <cell r="J98">
            <v>0</v>
          </cell>
          <cell r="K98" t="str">
            <v>Leve</v>
          </cell>
          <cell r="L98" t="str">
            <v>Bajo</v>
          </cell>
          <cell r="M98" t="str">
            <v>Bajo</v>
          </cell>
        </row>
        <row r="99">
          <cell r="C99"/>
          <cell r="D99"/>
          <cell r="E99"/>
          <cell r="F99">
            <v>0</v>
          </cell>
          <cell r="G99"/>
          <cell r="H99"/>
          <cell r="I99">
            <v>0</v>
          </cell>
          <cell r="J99"/>
          <cell r="K99"/>
          <cell r="L99"/>
          <cell r="M99"/>
        </row>
        <row r="100">
          <cell r="C100"/>
          <cell r="D100"/>
          <cell r="E100"/>
          <cell r="F100">
            <v>0</v>
          </cell>
          <cell r="G100"/>
          <cell r="H100"/>
          <cell r="I100">
            <v>0</v>
          </cell>
          <cell r="J100"/>
          <cell r="K100"/>
          <cell r="L100"/>
          <cell r="M100"/>
        </row>
        <row r="101">
          <cell r="C101"/>
          <cell r="D101"/>
          <cell r="E101"/>
          <cell r="F101">
            <v>0</v>
          </cell>
          <cell r="G101">
            <v>0</v>
          </cell>
          <cell r="H101" t="str">
            <v>Leve</v>
          </cell>
          <cell r="I101">
            <v>0</v>
          </cell>
          <cell r="J101">
            <v>0</v>
          </cell>
          <cell r="K101" t="str">
            <v>Leve</v>
          </cell>
          <cell r="L101" t="str">
            <v>Bajo</v>
          </cell>
          <cell r="M101" t="str">
            <v>Bajo</v>
          </cell>
        </row>
        <row r="102">
          <cell r="C102"/>
          <cell r="D102"/>
          <cell r="E102"/>
          <cell r="F102">
            <v>0</v>
          </cell>
          <cell r="G102"/>
          <cell r="H102"/>
          <cell r="I102">
            <v>0</v>
          </cell>
          <cell r="J102"/>
          <cell r="K102"/>
          <cell r="L102"/>
          <cell r="M102"/>
        </row>
        <row r="103">
          <cell r="C103"/>
          <cell r="D103"/>
          <cell r="E103"/>
          <cell r="F103">
            <v>0</v>
          </cell>
          <cell r="G103"/>
          <cell r="H103"/>
          <cell r="I103">
            <v>0</v>
          </cell>
          <cell r="J103"/>
          <cell r="K103"/>
          <cell r="L103"/>
          <cell r="M103"/>
        </row>
        <row r="104">
          <cell r="C104"/>
          <cell r="D104"/>
          <cell r="E104"/>
          <cell r="F104">
            <v>0</v>
          </cell>
          <cell r="G104">
            <v>0</v>
          </cell>
          <cell r="H104" t="str">
            <v>Leve</v>
          </cell>
          <cell r="I104">
            <v>0</v>
          </cell>
          <cell r="J104">
            <v>0</v>
          </cell>
          <cell r="K104" t="str">
            <v>Leve</v>
          </cell>
          <cell r="L104" t="str">
            <v>Bajo</v>
          </cell>
          <cell r="M104" t="str">
            <v>Bajo</v>
          </cell>
        </row>
        <row r="105">
          <cell r="C105"/>
          <cell r="D105"/>
          <cell r="E105"/>
          <cell r="F105">
            <v>0</v>
          </cell>
          <cell r="G105"/>
          <cell r="H105"/>
          <cell r="I105">
            <v>0</v>
          </cell>
          <cell r="J105"/>
          <cell r="K105"/>
          <cell r="L105"/>
          <cell r="M105"/>
        </row>
        <row r="106">
          <cell r="C106"/>
          <cell r="D106"/>
          <cell r="E106"/>
          <cell r="F106">
            <v>0</v>
          </cell>
          <cell r="G106"/>
          <cell r="H106"/>
          <cell r="I106">
            <v>0</v>
          </cell>
          <cell r="J106"/>
          <cell r="K106"/>
          <cell r="L106"/>
          <cell r="M106"/>
        </row>
        <row r="107">
          <cell r="C107"/>
          <cell r="D107"/>
          <cell r="E107"/>
          <cell r="F107">
            <v>0</v>
          </cell>
          <cell r="G107">
            <v>0</v>
          </cell>
          <cell r="H107" t="str">
            <v>Leve</v>
          </cell>
          <cell r="I107">
            <v>0</v>
          </cell>
          <cell r="J107">
            <v>0</v>
          </cell>
          <cell r="K107" t="str">
            <v>Leve</v>
          </cell>
          <cell r="L107" t="str">
            <v>Bajo</v>
          </cell>
          <cell r="M107" t="str">
            <v>Bajo</v>
          </cell>
        </row>
        <row r="108">
          <cell r="C108"/>
          <cell r="D108"/>
          <cell r="E108"/>
          <cell r="F108">
            <v>0</v>
          </cell>
          <cell r="G108"/>
          <cell r="H108"/>
          <cell r="I108">
            <v>0</v>
          </cell>
          <cell r="J108"/>
          <cell r="K108"/>
          <cell r="L108"/>
          <cell r="M108"/>
        </row>
        <row r="109">
          <cell r="C109"/>
          <cell r="D109"/>
          <cell r="E109"/>
          <cell r="F109">
            <v>0</v>
          </cell>
          <cell r="G109"/>
          <cell r="H109"/>
          <cell r="I109">
            <v>0</v>
          </cell>
          <cell r="J109"/>
          <cell r="K109"/>
          <cell r="L109"/>
          <cell r="M109"/>
        </row>
        <row r="110">
          <cell r="C110"/>
          <cell r="D110"/>
          <cell r="E110"/>
          <cell r="F110">
            <v>0</v>
          </cell>
          <cell r="G110">
            <v>0</v>
          </cell>
          <cell r="H110" t="str">
            <v>Leve</v>
          </cell>
          <cell r="I110">
            <v>0</v>
          </cell>
          <cell r="J110">
            <v>0</v>
          </cell>
          <cell r="K110" t="str">
            <v>Leve</v>
          </cell>
          <cell r="L110" t="str">
            <v>Bajo</v>
          </cell>
          <cell r="M110" t="str">
            <v>Bajo</v>
          </cell>
        </row>
        <row r="111">
          <cell r="C111"/>
          <cell r="D111"/>
          <cell r="E111"/>
          <cell r="F111">
            <v>0</v>
          </cell>
          <cell r="G111"/>
          <cell r="H111"/>
          <cell r="I111">
            <v>0</v>
          </cell>
          <cell r="J111"/>
          <cell r="K111"/>
          <cell r="L111"/>
          <cell r="M111"/>
        </row>
        <row r="112">
          <cell r="C112"/>
          <cell r="D112"/>
          <cell r="E112"/>
          <cell r="F112">
            <v>0</v>
          </cell>
          <cell r="G112"/>
          <cell r="H112"/>
          <cell r="I112">
            <v>0</v>
          </cell>
          <cell r="J112"/>
          <cell r="K112"/>
          <cell r="L112"/>
          <cell r="M112"/>
        </row>
      </sheetData>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t="str">
            <v>CAURC0021</v>
          </cell>
          <cell r="R9" t="str">
            <v>Fallas en la validación del cumplimiento de requisitos legales para tramitar una solicitud de modificación</v>
          </cell>
        </row>
        <row r="10">
          <cell r="Q10"/>
          <cell r="R10"/>
        </row>
        <row r="11">
          <cell r="Q11"/>
          <cell r="R11"/>
        </row>
        <row r="12">
          <cell r="Q12"/>
          <cell r="R12"/>
        </row>
        <row r="13">
          <cell r="Q13"/>
          <cell r="R13"/>
        </row>
        <row r="14">
          <cell r="Q14"/>
          <cell r="R14"/>
        </row>
        <row r="15">
          <cell r="Q15"/>
          <cell r="R15"/>
        </row>
        <row r="16">
          <cell r="Q16"/>
          <cell r="R16"/>
        </row>
        <row r="17">
          <cell r="Q17"/>
          <cell r="R17"/>
        </row>
        <row r="18">
          <cell r="Q18"/>
          <cell r="R18"/>
        </row>
        <row r="19">
          <cell r="Q19"/>
          <cell r="R19"/>
        </row>
        <row r="20">
          <cell r="Q20"/>
          <cell r="R20"/>
        </row>
        <row r="21">
          <cell r="Q21"/>
          <cell r="R21"/>
        </row>
        <row r="22">
          <cell r="Q22"/>
          <cell r="R22"/>
        </row>
      </sheetData>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cell r="R9"/>
        </row>
        <row r="10">
          <cell r="Q10" t="str">
            <v>CAURC0036</v>
          </cell>
          <cell r="R10" t="str">
            <v>Contacto con el beneficiario del titulo minero, ingenieros y técnicos asignados a las visitas donde se generen espacios de persuasión sobre decisiones de la Entidad para beneficio mutuo.</v>
          </cell>
        </row>
        <row r="11">
          <cell r="Q11" t="str">
            <v>CAURC0081</v>
          </cell>
          <cell r="R11" t="str">
            <v>Propuestas por parte de los servidores de la ANM hacia los titulares mineros para generar informes de visita que no cumplen con la norma buscando un interés económico</v>
          </cell>
        </row>
        <row r="12">
          <cell r="Q12"/>
          <cell r="R12"/>
        </row>
        <row r="13">
          <cell r="Q13"/>
          <cell r="R13"/>
        </row>
        <row r="14">
          <cell r="Q14" t="str">
            <v>CAURC0050</v>
          </cell>
          <cell r="R14" t="str">
            <v>Debilidades en los controles de seguridad en las ESSM que permitan sacar equipos sin autorización.</v>
          </cell>
        </row>
        <row r="15">
          <cell r="Q15"/>
          <cell r="R15"/>
        </row>
        <row r="16">
          <cell r="Q16" t="str">
            <v>CAURC0037</v>
          </cell>
          <cell r="R16" t="str">
            <v>Contacto entre el titular, beneficiario o solicitante y el equipo investigador, donde se generen oportunidades de persuasión sobre los resultados de la investigación</v>
          </cell>
        </row>
        <row r="44">
          <cell r="C44" t="str">
            <v>MIS5RC0001</v>
          </cell>
          <cell r="D44" t="str">
            <v>Informe técnico de la visita de cumplimiento de condiciones de seguridad de una mina, sin que se cumpla o se obvie la normativa vigente para beneficio propio o de un tercero</v>
          </cell>
          <cell r="E44" t="str">
            <v xml:space="preserve">Desprotección de derechos ciudadanos </v>
          </cell>
          <cell r="F44">
            <v>1</v>
          </cell>
          <cell r="G44">
            <v>1</v>
          </cell>
          <cell r="H44" t="str">
            <v>Catastrófico</v>
          </cell>
          <cell r="I44">
            <v>0.52499999999999991</v>
          </cell>
          <cell r="J44">
            <v>0.61249999999999993</v>
          </cell>
          <cell r="K44" t="str">
            <v>Mayor</v>
          </cell>
          <cell r="L44" t="str">
            <v>Extremo</v>
          </cell>
          <cell r="M44" t="str">
            <v>Alto</v>
          </cell>
        </row>
        <row r="45">
          <cell r="C45"/>
          <cell r="D45"/>
          <cell r="E45" t="str">
            <v>Favorecimiento de intereses privados</v>
          </cell>
          <cell r="F45">
            <v>1</v>
          </cell>
          <cell r="G45"/>
          <cell r="H45"/>
          <cell r="I45">
            <v>0.7</v>
          </cell>
          <cell r="J45"/>
          <cell r="K45"/>
          <cell r="L45"/>
          <cell r="M45"/>
        </row>
        <row r="46">
          <cell r="C46"/>
          <cell r="D46"/>
          <cell r="E46"/>
          <cell r="F46">
            <v>0</v>
          </cell>
          <cell r="G46"/>
          <cell r="H46"/>
          <cell r="I46">
            <v>0</v>
          </cell>
          <cell r="J46"/>
          <cell r="K46"/>
          <cell r="L46"/>
          <cell r="M46"/>
        </row>
        <row r="47">
          <cell r="C47" t="str">
            <v>MIS5RC0002</v>
          </cell>
          <cell r="D47" t="str">
            <v>Disposición inadecuada y extracción de equipos para atención de emergencias sin autorización institucional para beneficio propio o de un tercero</v>
          </cell>
          <cell r="E47" t="str">
            <v xml:space="preserve">Desprotección de derechos ciudadanos </v>
          </cell>
          <cell r="F47">
            <v>1</v>
          </cell>
          <cell r="G47">
            <v>1</v>
          </cell>
          <cell r="H47" t="str">
            <v>Catastrófico</v>
          </cell>
          <cell r="I47">
            <v>0.52499999999999991</v>
          </cell>
          <cell r="J47">
            <v>0.61249999999999993</v>
          </cell>
          <cell r="K47" t="str">
            <v>Mayor</v>
          </cell>
          <cell r="L47" t="str">
            <v>Extremo</v>
          </cell>
          <cell r="M47" t="str">
            <v>Alto</v>
          </cell>
        </row>
        <row r="48">
          <cell r="C48"/>
          <cell r="D48"/>
          <cell r="E48" t="str">
            <v>Favorecimiento de intereses privados</v>
          </cell>
          <cell r="F48">
            <v>1</v>
          </cell>
          <cell r="G48"/>
          <cell r="H48"/>
          <cell r="I48">
            <v>0.7</v>
          </cell>
          <cell r="J48"/>
          <cell r="K48"/>
          <cell r="L48"/>
          <cell r="M48"/>
        </row>
        <row r="49">
          <cell r="C49"/>
          <cell r="D49"/>
          <cell r="E49"/>
          <cell r="F49">
            <v>0</v>
          </cell>
          <cell r="G49"/>
          <cell r="H49"/>
          <cell r="I49">
            <v>0</v>
          </cell>
          <cell r="J49"/>
          <cell r="K49"/>
          <cell r="L49"/>
          <cell r="M49"/>
        </row>
      </sheetData>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34">
          <cell r="C34" t="str">
            <v>CONSRC0015</v>
          </cell>
          <cell r="D34" t="str">
            <v xml:space="preserve">Desprotección de derechos ciudadanos </v>
          </cell>
        </row>
        <row r="35">
          <cell r="C35"/>
          <cell r="D35"/>
        </row>
        <row r="36">
          <cell r="C36"/>
          <cell r="D36"/>
        </row>
        <row r="37">
          <cell r="C37" t="str">
            <v>CONSRC0013</v>
          </cell>
          <cell r="D37" t="str">
            <v>Favorecimiento de intereses privados</v>
          </cell>
        </row>
        <row r="38">
          <cell r="C38"/>
          <cell r="D38"/>
        </row>
        <row r="39">
          <cell r="C39"/>
          <cell r="D39"/>
        </row>
      </sheetData>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cell r="R9"/>
        </row>
        <row r="10">
          <cell r="Q10"/>
          <cell r="R10"/>
        </row>
        <row r="11">
          <cell r="Q11"/>
          <cell r="R11"/>
        </row>
        <row r="12">
          <cell r="Q12" t="str">
            <v>CAURC0039</v>
          </cell>
          <cell r="R12" t="str">
            <v>Dilación por devolución de solicitudes de actualización o incorporación sin motivo alguno; y/o aceleración pasando por alto motivos de devolución o sin realizar la revisión conforme al procedimiento establecido</v>
          </cell>
        </row>
        <row r="13">
          <cell r="Q13" t="str">
            <v>CAURC0040</v>
          </cell>
          <cell r="R13" t="str">
            <v>Intervención directa o hackeo al SIGM para actualizar áreas geográficas fuera del procedimiento</v>
          </cell>
        </row>
        <row r="14">
          <cell r="Q14"/>
          <cell r="R14"/>
        </row>
        <row r="15">
          <cell r="Q15"/>
          <cell r="R15"/>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105">
          <cell r="C105" t="str">
            <v>CONSRC0016</v>
          </cell>
          <cell r="D105" t="str">
            <v>Favorecimiento de intereses privados derivados de la manipulación del trámite de registro en el SIGM</v>
          </cell>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sheetData>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cell r="R9"/>
        </row>
        <row r="10">
          <cell r="Q10"/>
          <cell r="R10"/>
        </row>
        <row r="11">
          <cell r="Q11"/>
          <cell r="R11"/>
        </row>
        <row r="12">
          <cell r="Q12" t="str">
            <v>CAURC0044</v>
          </cell>
          <cell r="R12" t="str">
            <v>Aceptación de dadivas de terceros para favorecer el tramite o servicio</v>
          </cell>
        </row>
        <row r="13">
          <cell r="Q13"/>
          <cell r="R13"/>
        </row>
        <row r="14">
          <cell r="Q14" t="str">
            <v>CAURC0045</v>
          </cell>
          <cell r="R14" t="str">
            <v>Incumplimiento de las políticas de conflicto de interés</v>
          </cell>
        </row>
        <row r="15">
          <cell r="Q15" t="str">
            <v>CAURC0046</v>
          </cell>
          <cell r="R15" t="str">
            <v>Manipulación de cifras y datos en la elaboración de los informes de PQRSD</v>
          </cell>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45">
          <cell r="Q45"/>
          <cell r="R45"/>
        </row>
        <row r="46">
          <cell r="Q46"/>
          <cell r="R46"/>
        </row>
        <row r="47">
          <cell r="Q47"/>
          <cell r="R47"/>
        </row>
        <row r="116">
          <cell r="C116" t="str">
            <v>CONSRC0015</v>
          </cell>
          <cell r="D116" t="str">
            <v xml:space="preserve">Desprotección de derechos ciudadanos </v>
          </cell>
        </row>
        <row r="117">
          <cell r="C117"/>
          <cell r="D117"/>
        </row>
        <row r="118">
          <cell r="C118"/>
          <cell r="D118"/>
        </row>
        <row r="119">
          <cell r="C119" t="str">
            <v>CONSRC0017</v>
          </cell>
          <cell r="D119" t="str">
            <v>Desconocimiento o reconocimiento de derechos sin justificación legal</v>
          </cell>
        </row>
        <row r="120">
          <cell r="C120"/>
          <cell r="D120"/>
        </row>
        <row r="121">
          <cell r="C121"/>
          <cell r="D121"/>
        </row>
        <row r="122">
          <cell r="C122" t="str">
            <v>CONSRC0001</v>
          </cell>
          <cell r="D122" t="str">
            <v>Afectación de la imagen institucional de la ANM</v>
          </cell>
        </row>
        <row r="123">
          <cell r="C123"/>
          <cell r="D123"/>
        </row>
        <row r="124">
          <cell r="C124"/>
          <cell r="D124"/>
        </row>
        <row r="125">
          <cell r="C125" t="str">
            <v>CONSRC0004</v>
          </cell>
          <cell r="D125" t="str">
            <v>Acciones judiciales en contra de la Entidad</v>
          </cell>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49">
          <cell r="C149"/>
          <cell r="D149"/>
        </row>
        <row r="150">
          <cell r="C150"/>
          <cell r="D150"/>
        </row>
        <row r="151">
          <cell r="C151"/>
          <cell r="D151"/>
        </row>
        <row r="156">
          <cell r="C156" t="str">
            <v>MIS7RC0001</v>
          </cell>
          <cell r="D156" t="str">
            <v xml:space="preserve">Favorecimiento o dilación en la gestión de un trámite y servicio para beneficio propio o de un tercero </v>
          </cell>
          <cell r="E156" t="str">
            <v xml:space="preserve">Desprotección de derechos ciudadanos </v>
          </cell>
          <cell r="F156">
            <v>1</v>
          </cell>
          <cell r="G156">
            <v>0.93333333333333324</v>
          </cell>
          <cell r="H156" t="str">
            <v>Catastrófico</v>
          </cell>
          <cell r="I156">
            <v>0.34299999999999997</v>
          </cell>
          <cell r="J156">
            <v>0.501</v>
          </cell>
          <cell r="K156" t="str">
            <v>Moderado</v>
          </cell>
          <cell r="L156" t="str">
            <v>Extremo</v>
          </cell>
          <cell r="M156" t="str">
            <v>Moderado</v>
          </cell>
        </row>
        <row r="157">
          <cell r="C157"/>
          <cell r="D157"/>
          <cell r="E157" t="str">
            <v>Desconocimiento o reconocimiento de derechos sin justificación legal</v>
          </cell>
          <cell r="F157">
            <v>1</v>
          </cell>
          <cell r="G157"/>
          <cell r="H157"/>
          <cell r="I157">
            <v>0.6</v>
          </cell>
          <cell r="J157"/>
          <cell r="K157"/>
          <cell r="L157"/>
          <cell r="M157"/>
        </row>
        <row r="158">
          <cell r="C158"/>
          <cell r="D158"/>
          <cell r="E158" t="str">
            <v>Acciones judiciales en contra de la Entidad</v>
          </cell>
          <cell r="F158">
            <v>0.8</v>
          </cell>
          <cell r="G158"/>
          <cell r="H158"/>
          <cell r="I158">
            <v>0.56000000000000005</v>
          </cell>
          <cell r="J158"/>
          <cell r="K158"/>
          <cell r="L158"/>
          <cell r="M158"/>
        </row>
        <row r="159">
          <cell r="C159" t="str">
            <v>MIS7RC0002</v>
          </cell>
          <cell r="D159" t="str">
            <v>Alteración de información sobre los resultados de la gestión adelantada a las PQRSD de la Entidad para favorecer un interés interno.</v>
          </cell>
          <cell r="E159" t="str">
            <v>Afectación de la imagen institucional de la ANM</v>
          </cell>
          <cell r="F159">
            <v>0.8</v>
          </cell>
          <cell r="G159">
            <v>0.8</v>
          </cell>
          <cell r="H159" t="str">
            <v>Mayor</v>
          </cell>
          <cell r="I159">
            <v>0.56000000000000005</v>
          </cell>
          <cell r="J159">
            <v>0.56000000000000005</v>
          </cell>
          <cell r="K159" t="str">
            <v>Moderado</v>
          </cell>
          <cell r="L159" t="str">
            <v>Alto</v>
          </cell>
          <cell r="M159" t="str">
            <v>Moderado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cell r="D162"/>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row r="189">
          <cell r="C189"/>
          <cell r="D189"/>
          <cell r="E189"/>
          <cell r="F189">
            <v>0</v>
          </cell>
          <cell r="G189">
            <v>0</v>
          </cell>
          <cell r="H189" t="str">
            <v>Leve</v>
          </cell>
          <cell r="I189">
            <v>0</v>
          </cell>
          <cell r="J189">
            <v>0</v>
          </cell>
          <cell r="K189" t="str">
            <v>Leve</v>
          </cell>
          <cell r="L189" t="str">
            <v>Bajo</v>
          </cell>
          <cell r="M189" t="str">
            <v>Bajo</v>
          </cell>
        </row>
        <row r="190">
          <cell r="C190"/>
          <cell r="D190"/>
          <cell r="E190"/>
          <cell r="F190">
            <v>0</v>
          </cell>
          <cell r="G190"/>
          <cell r="H190"/>
          <cell r="I190">
            <v>0</v>
          </cell>
          <cell r="J190"/>
          <cell r="K190"/>
          <cell r="L190"/>
          <cell r="M190"/>
        </row>
        <row r="191">
          <cell r="C191"/>
          <cell r="D191"/>
          <cell r="E191"/>
          <cell r="F191">
            <v>0</v>
          </cell>
          <cell r="G191"/>
          <cell r="H191"/>
          <cell r="I191">
            <v>0</v>
          </cell>
          <cell r="J191"/>
          <cell r="K191"/>
          <cell r="L191"/>
          <cell r="M191"/>
        </row>
      </sheetData>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t="str">
            <v>CAURC0047</v>
          </cell>
          <cell r="R9" t="str">
            <v xml:space="preserve">Conocimiento del acto administrativo por parte de terceros o interesados, sin surtir el procedimiento interno de notificación. </v>
          </cell>
        </row>
        <row r="10">
          <cell r="Q10" t="str">
            <v>CAURC0048</v>
          </cell>
          <cell r="R10" t="str">
            <v>Eliminación o alteración de las evidencias del procedimiento de notificación (comunicaciones de entrada y salida, publicaciones, y constancias)</v>
          </cell>
        </row>
        <row r="11">
          <cell r="Q11"/>
          <cell r="R11"/>
        </row>
        <row r="12">
          <cell r="Q12"/>
          <cell r="R12"/>
        </row>
        <row r="13">
          <cell r="Q13"/>
          <cell r="R13"/>
        </row>
        <row r="14">
          <cell r="Q14"/>
          <cell r="R14"/>
        </row>
        <row r="15">
          <cell r="Q15"/>
          <cell r="R15"/>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45">
          <cell r="Q45"/>
          <cell r="R45"/>
        </row>
        <row r="46">
          <cell r="Q46"/>
          <cell r="R46"/>
        </row>
        <row r="47">
          <cell r="Q47"/>
          <cell r="R47"/>
        </row>
        <row r="48">
          <cell r="Q48"/>
          <cell r="R48"/>
        </row>
        <row r="49">
          <cell r="Q49"/>
          <cell r="R49"/>
        </row>
        <row r="50">
          <cell r="Q50"/>
          <cell r="R50"/>
        </row>
        <row r="51">
          <cell r="Q51"/>
          <cell r="R51"/>
        </row>
        <row r="52">
          <cell r="Q52"/>
          <cell r="R52"/>
        </row>
        <row r="53">
          <cell r="Q53"/>
          <cell r="R53"/>
        </row>
        <row r="54">
          <cell r="Q54"/>
          <cell r="R54"/>
        </row>
        <row r="55">
          <cell r="Q55"/>
          <cell r="R55"/>
        </row>
        <row r="56">
          <cell r="Q56"/>
          <cell r="R56"/>
        </row>
        <row r="57">
          <cell r="Q57"/>
          <cell r="R57"/>
        </row>
        <row r="58">
          <cell r="Q58"/>
          <cell r="R58"/>
        </row>
        <row r="127">
          <cell r="C127" t="str">
            <v>CONS0001</v>
          </cell>
          <cell r="D127" t="str">
            <v>Retraso en el proceso en beneficio o perjuicio de terceros</v>
          </cell>
        </row>
        <row r="128">
          <cell r="C128"/>
          <cell r="D128"/>
        </row>
        <row r="129">
          <cell r="C129" t="str">
            <v>CONS0002</v>
          </cell>
          <cell r="D129" t="str">
            <v>Desvío de las acciones administrativas de la entidad</v>
          </cell>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49">
          <cell r="C149"/>
          <cell r="D149"/>
        </row>
        <row r="150">
          <cell r="C150"/>
          <cell r="D150"/>
        </row>
        <row r="151">
          <cell r="C151"/>
          <cell r="D151"/>
        </row>
        <row r="152">
          <cell r="C152"/>
          <cell r="D152"/>
        </row>
        <row r="153">
          <cell r="C153"/>
          <cell r="D153"/>
        </row>
        <row r="154">
          <cell r="C154"/>
          <cell r="D154"/>
        </row>
        <row r="155">
          <cell r="C155"/>
          <cell r="D155"/>
        </row>
        <row r="156">
          <cell r="C156"/>
          <cell r="D156"/>
        </row>
        <row r="157">
          <cell r="C157"/>
          <cell r="D157"/>
        </row>
        <row r="158">
          <cell r="C158"/>
        </row>
        <row r="159">
          <cell r="C159"/>
        </row>
        <row r="160">
          <cell r="C160"/>
        </row>
        <row r="165">
          <cell r="C165" t="str">
            <v>MIS7RC0003</v>
          </cell>
          <cell r="D165" t="str">
            <v>Dilación, alteración, aceleración u obstrucción, e incumpmiento del procedimiento de notificación sin justificación legal en beneficio o perjuicio de un tercero</v>
          </cell>
          <cell r="E165" t="str">
            <v>Retraso en el proceso en beneficio o perjuicio de terceros</v>
          </cell>
          <cell r="F165">
            <v>1</v>
          </cell>
          <cell r="G165">
            <v>1</v>
          </cell>
          <cell r="H165" t="str">
            <v>Catastrófico</v>
          </cell>
          <cell r="I165">
            <v>0.42</v>
          </cell>
          <cell r="J165">
            <v>0.42</v>
          </cell>
          <cell r="K165" t="str">
            <v>Moderado</v>
          </cell>
          <cell r="L165" t="str">
            <v>Extremo</v>
          </cell>
          <cell r="M165" t="str">
            <v>Moderado</v>
          </cell>
        </row>
        <row r="166">
          <cell r="C166"/>
          <cell r="D166"/>
          <cell r="E166" t="str">
            <v>Desvío de las acciones administrativas de la entidad</v>
          </cell>
          <cell r="F166">
            <v>1</v>
          </cell>
          <cell r="G166"/>
          <cell r="H166"/>
          <cell r="I166">
            <v>0.42</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row r="189">
          <cell r="C189"/>
          <cell r="D189"/>
          <cell r="E189"/>
          <cell r="F189">
            <v>0</v>
          </cell>
          <cell r="G189">
            <v>0</v>
          </cell>
          <cell r="H189" t="str">
            <v>Leve</v>
          </cell>
          <cell r="I189">
            <v>0</v>
          </cell>
          <cell r="J189">
            <v>0</v>
          </cell>
          <cell r="K189" t="str">
            <v>Leve</v>
          </cell>
          <cell r="L189" t="str">
            <v>Bajo</v>
          </cell>
          <cell r="M189" t="str">
            <v>Bajo</v>
          </cell>
        </row>
        <row r="190">
          <cell r="C190"/>
          <cell r="D190"/>
          <cell r="E190"/>
          <cell r="F190">
            <v>0</v>
          </cell>
          <cell r="G190"/>
          <cell r="H190"/>
          <cell r="I190">
            <v>0</v>
          </cell>
          <cell r="J190"/>
          <cell r="K190"/>
          <cell r="L190"/>
          <cell r="M190"/>
        </row>
        <row r="191">
          <cell r="C191"/>
          <cell r="D191"/>
          <cell r="E191"/>
          <cell r="F191">
            <v>0</v>
          </cell>
          <cell r="G191"/>
          <cell r="H191"/>
          <cell r="I191">
            <v>0</v>
          </cell>
          <cell r="J191"/>
          <cell r="K191"/>
          <cell r="L191"/>
          <cell r="M191"/>
        </row>
        <row r="192">
          <cell r="C192"/>
          <cell r="D192"/>
          <cell r="E192"/>
          <cell r="F192">
            <v>0</v>
          </cell>
          <cell r="G192">
            <v>0</v>
          </cell>
          <cell r="H192" t="str">
            <v>Leve</v>
          </cell>
          <cell r="I192">
            <v>0</v>
          </cell>
          <cell r="J192">
            <v>0</v>
          </cell>
          <cell r="K192" t="str">
            <v>Leve</v>
          </cell>
          <cell r="L192" t="str">
            <v>Bajo</v>
          </cell>
          <cell r="M192" t="str">
            <v>Bajo</v>
          </cell>
        </row>
        <row r="193">
          <cell r="C193"/>
          <cell r="D193"/>
          <cell r="E193"/>
          <cell r="F193">
            <v>0</v>
          </cell>
          <cell r="G193"/>
          <cell r="H193"/>
          <cell r="I193">
            <v>0</v>
          </cell>
          <cell r="J193"/>
          <cell r="K193"/>
          <cell r="L193"/>
          <cell r="M193"/>
        </row>
        <row r="194">
          <cell r="C194"/>
          <cell r="D194"/>
          <cell r="E194"/>
          <cell r="F194">
            <v>0</v>
          </cell>
          <cell r="G194"/>
          <cell r="H194"/>
          <cell r="I194">
            <v>0</v>
          </cell>
          <cell r="J194"/>
          <cell r="K194"/>
          <cell r="L194"/>
          <cell r="M194"/>
        </row>
        <row r="195">
          <cell r="C195"/>
          <cell r="D195"/>
          <cell r="E195"/>
          <cell r="F195">
            <v>0</v>
          </cell>
          <cell r="G195">
            <v>0</v>
          </cell>
          <cell r="H195" t="str">
            <v>Leve</v>
          </cell>
          <cell r="I195">
            <v>0</v>
          </cell>
          <cell r="J195">
            <v>0</v>
          </cell>
          <cell r="K195" t="str">
            <v>Leve</v>
          </cell>
          <cell r="L195" t="str">
            <v>Bajo</v>
          </cell>
          <cell r="M195" t="str">
            <v>Bajo</v>
          </cell>
        </row>
        <row r="196">
          <cell r="C196"/>
          <cell r="D196"/>
          <cell r="E196"/>
          <cell r="F196">
            <v>0</v>
          </cell>
          <cell r="G196"/>
          <cell r="H196"/>
          <cell r="I196">
            <v>0</v>
          </cell>
          <cell r="J196"/>
          <cell r="K196"/>
          <cell r="L196"/>
          <cell r="M196"/>
        </row>
        <row r="197">
          <cell r="C197"/>
          <cell r="D197"/>
          <cell r="E197"/>
          <cell r="F197">
            <v>0</v>
          </cell>
          <cell r="G197"/>
          <cell r="H197"/>
          <cell r="I197">
            <v>0</v>
          </cell>
          <cell r="J197"/>
          <cell r="K197"/>
          <cell r="L197"/>
          <cell r="M197"/>
        </row>
        <row r="198">
          <cell r="C198"/>
          <cell r="D198"/>
          <cell r="E198"/>
          <cell r="F198">
            <v>0</v>
          </cell>
          <cell r="G198">
            <v>0</v>
          </cell>
          <cell r="H198" t="str">
            <v>Leve</v>
          </cell>
          <cell r="I198">
            <v>0</v>
          </cell>
          <cell r="J198">
            <v>0</v>
          </cell>
          <cell r="K198" t="str">
            <v>Leve</v>
          </cell>
          <cell r="L198" t="str">
            <v>Bajo</v>
          </cell>
          <cell r="M198" t="str">
            <v>Bajo</v>
          </cell>
        </row>
        <row r="199">
          <cell r="C199"/>
          <cell r="D199"/>
          <cell r="E199"/>
          <cell r="F199">
            <v>0</v>
          </cell>
          <cell r="G199"/>
          <cell r="H199"/>
          <cell r="I199">
            <v>0</v>
          </cell>
          <cell r="J199"/>
          <cell r="K199"/>
          <cell r="L199"/>
          <cell r="M199"/>
        </row>
        <row r="200">
          <cell r="C200"/>
          <cell r="D200"/>
          <cell r="E200"/>
          <cell r="F200">
            <v>0</v>
          </cell>
          <cell r="G200"/>
          <cell r="H200"/>
          <cell r="I200">
            <v>0</v>
          </cell>
          <cell r="J200"/>
          <cell r="K200"/>
          <cell r="L200"/>
          <cell r="M200"/>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3886-31BC-4378-B520-862A5F729C6C}">
  <sheetPr>
    <tabColor theme="9" tint="0.59999389629810485"/>
  </sheetPr>
  <dimension ref="A1:V149"/>
  <sheetViews>
    <sheetView showGridLines="0" tabSelected="1" zoomScale="55" zoomScaleNormal="55" workbookViewId="0">
      <selection activeCell="G11" sqref="G11:G12"/>
    </sheetView>
  </sheetViews>
  <sheetFormatPr defaultColWidth="11.42578125" defaultRowHeight="18"/>
  <cols>
    <col min="1" max="1" width="4.140625" style="2" customWidth="1"/>
    <col min="2" max="2" width="10.7109375" style="2" customWidth="1"/>
    <col min="3" max="3" width="19.28515625" style="7" customWidth="1"/>
    <col min="4" max="4" width="19.28515625" style="51" customWidth="1"/>
    <col min="5" max="5" width="55.5703125" style="51" customWidth="1"/>
    <col min="6" max="6" width="29.7109375" style="48" customWidth="1"/>
    <col min="7" max="7" width="57.5703125" style="118" customWidth="1"/>
    <col min="8" max="8" width="31" style="49" customWidth="1"/>
    <col min="9" max="9" width="53.7109375" style="1" customWidth="1"/>
    <col min="10" max="10" width="61.42578125" style="2" customWidth="1"/>
    <col min="11" max="11" width="44.5703125" style="2" customWidth="1"/>
    <col min="12" max="12" width="46.28515625" style="4" customWidth="1"/>
    <col min="13" max="13" width="23.140625" style="40" customWidth="1"/>
    <col min="14" max="14" width="26.140625" style="4" customWidth="1"/>
    <col min="15" max="15" width="65" style="82" customWidth="1"/>
    <col min="16" max="16" width="63" style="2" customWidth="1"/>
    <col min="17" max="17" width="30" style="2" customWidth="1"/>
    <col min="18" max="18" width="63" style="2" customWidth="1"/>
    <col min="19" max="19" width="23.42578125" style="9" customWidth="1"/>
    <col min="20" max="21" width="11.42578125" style="2"/>
    <col min="22" max="16384" width="11.42578125" style="1"/>
  </cols>
  <sheetData>
    <row r="1" spans="1:21" s="2" customFormat="1" ht="31.5">
      <c r="C1" s="235"/>
      <c r="D1" s="236"/>
      <c r="E1" s="236"/>
      <c r="F1" s="237"/>
      <c r="G1" s="244" t="s">
        <v>0</v>
      </c>
      <c r="H1" s="245"/>
      <c r="I1" s="245"/>
      <c r="J1" s="245"/>
      <c r="K1" s="245"/>
      <c r="L1" s="246"/>
      <c r="M1" s="3" t="s">
        <v>1</v>
      </c>
      <c r="N1" s="4"/>
      <c r="O1" s="82"/>
      <c r="S1" s="9"/>
    </row>
    <row r="2" spans="1:21" s="2" customFormat="1">
      <c r="C2" s="238"/>
      <c r="D2" s="239"/>
      <c r="E2" s="239"/>
      <c r="F2" s="240"/>
      <c r="G2" s="247" t="s">
        <v>2</v>
      </c>
      <c r="H2" s="248"/>
      <c r="I2" s="248"/>
      <c r="J2" s="248"/>
      <c r="K2" s="248"/>
      <c r="L2" s="249"/>
      <c r="M2" s="5" t="s">
        <v>3</v>
      </c>
      <c r="N2" s="4"/>
      <c r="O2" s="82"/>
      <c r="S2" s="9"/>
    </row>
    <row r="3" spans="1:21" s="2" customFormat="1" ht="29.25" customHeight="1" thickBot="1">
      <c r="C3" s="241"/>
      <c r="D3" s="242"/>
      <c r="E3" s="242"/>
      <c r="F3" s="243"/>
      <c r="G3" s="250" t="s">
        <v>4</v>
      </c>
      <c r="H3" s="251"/>
      <c r="I3" s="251"/>
      <c r="J3" s="251"/>
      <c r="K3" s="251"/>
      <c r="L3" s="252"/>
      <c r="M3" s="6" t="s">
        <v>5</v>
      </c>
      <c r="N3" s="4"/>
      <c r="O3" s="82"/>
      <c r="S3" s="9"/>
    </row>
    <row r="4" spans="1:21" s="2" customFormat="1" ht="21" customHeight="1">
      <c r="C4" s="4"/>
      <c r="D4" s="51"/>
      <c r="E4" s="51"/>
      <c r="F4" s="48"/>
      <c r="G4" s="117"/>
      <c r="H4" s="48"/>
      <c r="J4" s="8"/>
      <c r="L4" s="4"/>
      <c r="M4" s="9"/>
      <c r="N4" s="4"/>
      <c r="O4" s="82"/>
      <c r="S4" s="9"/>
    </row>
    <row r="5" spans="1:21" s="2" customFormat="1" ht="20.25">
      <c r="C5" s="253" t="s">
        <v>6</v>
      </c>
      <c r="D5" s="253"/>
      <c r="E5" s="253"/>
      <c r="F5" s="253"/>
      <c r="G5" s="253"/>
      <c r="H5" s="253"/>
      <c r="I5" s="253"/>
      <c r="J5" s="253"/>
      <c r="K5" s="253"/>
      <c r="L5" s="253"/>
      <c r="M5" s="253"/>
      <c r="N5" s="4"/>
      <c r="O5" s="82"/>
      <c r="S5" s="9"/>
    </row>
    <row r="7" spans="1:21" s="49" customFormat="1" ht="31.5">
      <c r="A7" s="48"/>
      <c r="B7" s="259" t="s">
        <v>7</v>
      </c>
      <c r="C7" s="260" t="s">
        <v>8</v>
      </c>
      <c r="D7" s="260" t="s">
        <v>9</v>
      </c>
      <c r="E7" s="262" t="s">
        <v>10</v>
      </c>
      <c r="F7" s="264" t="s">
        <v>11</v>
      </c>
      <c r="G7" s="265"/>
      <c r="H7" s="264" t="s">
        <v>12</v>
      </c>
      <c r="I7" s="265"/>
      <c r="J7" s="264" t="s">
        <v>13</v>
      </c>
      <c r="K7" s="266"/>
      <c r="L7" s="265"/>
      <c r="M7" s="10" t="s">
        <v>14</v>
      </c>
      <c r="N7" s="267" t="s">
        <v>15</v>
      </c>
      <c r="O7" s="267"/>
      <c r="P7" s="267" t="s">
        <v>16</v>
      </c>
      <c r="Q7" s="267"/>
      <c r="R7" s="267"/>
      <c r="S7" s="10" t="s">
        <v>17</v>
      </c>
      <c r="T7" s="48"/>
      <c r="U7" s="48"/>
    </row>
    <row r="8" spans="1:21" s="49" customFormat="1" ht="31.5">
      <c r="A8" s="48"/>
      <c r="B8" s="259"/>
      <c r="C8" s="261"/>
      <c r="D8" s="261"/>
      <c r="E8" s="263"/>
      <c r="F8" s="42" t="s">
        <v>18</v>
      </c>
      <c r="G8" s="42" t="s">
        <v>19</v>
      </c>
      <c r="H8" s="42" t="s">
        <v>20</v>
      </c>
      <c r="I8" s="42" t="s">
        <v>21</v>
      </c>
      <c r="J8" s="42" t="s">
        <v>22</v>
      </c>
      <c r="K8" s="42" t="s">
        <v>23</v>
      </c>
      <c r="L8" s="42" t="s">
        <v>24</v>
      </c>
      <c r="M8" s="43" t="s">
        <v>25</v>
      </c>
      <c r="N8" s="42" t="s">
        <v>26</v>
      </c>
      <c r="O8" s="42" t="s">
        <v>27</v>
      </c>
      <c r="P8" s="42" t="s">
        <v>22</v>
      </c>
      <c r="Q8" s="42" t="s">
        <v>28</v>
      </c>
      <c r="R8" s="42" t="s">
        <v>29</v>
      </c>
      <c r="S8" s="43" t="s">
        <v>30</v>
      </c>
      <c r="T8" s="48"/>
      <c r="U8" s="48"/>
    </row>
    <row r="9" spans="1:21" ht="126" customHeight="1">
      <c r="B9" s="191">
        <v>1</v>
      </c>
      <c r="C9" s="257">
        <v>45323</v>
      </c>
      <c r="D9" s="191" t="s">
        <v>31</v>
      </c>
      <c r="E9" s="191" t="s">
        <v>32</v>
      </c>
      <c r="F9" s="214" t="s">
        <v>33</v>
      </c>
      <c r="G9" s="210" t="s">
        <v>34</v>
      </c>
      <c r="H9" s="164" t="s">
        <v>35</v>
      </c>
      <c r="I9" s="165" t="str">
        <f>IFERROR(VLOOKUP(H9,'[5]Riesgos de corrupción'!$Q$9:$R$44,2,0),0)</f>
        <v>Fallas en la revisión del proyecto PAA de cada vigencia y cada una de sus modificaciones</v>
      </c>
      <c r="J9" s="254" t="s">
        <v>36</v>
      </c>
      <c r="K9" s="256" t="s">
        <v>37</v>
      </c>
      <c r="L9" s="256" t="s">
        <v>38</v>
      </c>
      <c r="M9" s="159" t="str">
        <f>IFERROR(VLOOKUP(F9,'[5]Riesgos de corrupción'!$C$123:$M$140,10,0),0)</f>
        <v>Alto</v>
      </c>
      <c r="N9" s="24" t="s">
        <v>39</v>
      </c>
      <c r="O9" s="22" t="str">
        <f>IFERROR(VLOOKUP(N9,'[5]Riesgos de corrupción'!$C$83:$D$118,2,0),0)</f>
        <v>Favorecimiento de intereses privados por violación del principio de transparencia y debido proceso</v>
      </c>
      <c r="P9" s="15" t="s">
        <v>40</v>
      </c>
      <c r="Q9" s="16" t="s">
        <v>41</v>
      </c>
      <c r="R9" s="15" t="s">
        <v>42</v>
      </c>
      <c r="S9" s="145" t="str">
        <f>IFERROR(VLOOKUP(F9,'[5]Riesgos de corrupción'!$C$123:$M$140,11,0),0)</f>
        <v>Moderado</v>
      </c>
    </row>
    <row r="10" spans="1:21" ht="81" customHeight="1">
      <c r="B10" s="150"/>
      <c r="C10" s="258"/>
      <c r="D10" s="150"/>
      <c r="E10" s="150"/>
      <c r="F10" s="227"/>
      <c r="G10" s="223"/>
      <c r="H10" s="221"/>
      <c r="I10" s="218"/>
      <c r="J10" s="255"/>
      <c r="K10" s="256"/>
      <c r="L10" s="256"/>
      <c r="M10" s="159"/>
      <c r="N10" s="24" t="s">
        <v>43</v>
      </c>
      <c r="O10" s="22" t="str">
        <f>IFERROR(VLOOKUP(N10,'[5]Riesgos de corrupción'!$C$83:$D$118,2,0),0)</f>
        <v>Pérdida de recursos públicos y/o incumplimiento de metas por inadecuada ejecución y/o seguimiento a la ejecución del contrato</v>
      </c>
      <c r="P10" s="15" t="s">
        <v>44</v>
      </c>
      <c r="Q10" s="16" t="s">
        <v>45</v>
      </c>
      <c r="R10" s="15" t="s">
        <v>46</v>
      </c>
      <c r="S10" s="145"/>
    </row>
    <row r="11" spans="1:21" ht="126" customHeight="1">
      <c r="B11" s="191">
        <v>1</v>
      </c>
      <c r="C11" s="257">
        <v>45323</v>
      </c>
      <c r="D11" s="191" t="s">
        <v>31</v>
      </c>
      <c r="E11" s="191" t="s">
        <v>32</v>
      </c>
      <c r="F11" s="214" t="s">
        <v>47</v>
      </c>
      <c r="G11" s="210" t="s">
        <v>48</v>
      </c>
      <c r="H11" s="127" t="s">
        <v>49</v>
      </c>
      <c r="I11" s="15" t="str">
        <f>IFERROR(VLOOKUP(H11,'[5]Riesgos de corrupción'!$Q$9:$R$44,2,0),0)</f>
        <v>Análisis equivocado frente al tipo de proceso contractual adelantado.</v>
      </c>
      <c r="J11" s="90" t="s">
        <v>50</v>
      </c>
      <c r="K11" s="18" t="s">
        <v>51</v>
      </c>
      <c r="L11" s="85" t="s">
        <v>52</v>
      </c>
      <c r="M11" s="159" t="str">
        <f>IFERROR(VLOOKUP(F11,'[5]Riesgos de corrupción'!$C$123:$M$140,10,0),0)</f>
        <v>Alto</v>
      </c>
      <c r="N11" s="24" t="s">
        <v>39</v>
      </c>
      <c r="O11" s="22" t="str">
        <f>IFERROR(VLOOKUP(N11,'[5]Riesgos de corrupción'!$C$83:$D$118,2,0),0)</f>
        <v>Favorecimiento de intereses privados por violación del principio de transparencia y debido proceso</v>
      </c>
      <c r="P11" s="15" t="s">
        <v>40</v>
      </c>
      <c r="Q11" s="16" t="s">
        <v>41</v>
      </c>
      <c r="R11" s="15" t="s">
        <v>42</v>
      </c>
      <c r="S11" s="145" t="str">
        <f>IFERROR(VLOOKUP(F11,'[5]Riesgos de corrupción'!$C$123:$M$140,11,0),0)</f>
        <v>Moderado</v>
      </c>
    </row>
    <row r="12" spans="1:21" ht="88.5" customHeight="1">
      <c r="B12" s="150"/>
      <c r="C12" s="258"/>
      <c r="D12" s="150"/>
      <c r="E12" s="150"/>
      <c r="F12" s="227"/>
      <c r="G12" s="223"/>
      <c r="H12" s="127" t="s">
        <v>53</v>
      </c>
      <c r="I12" s="50" t="str">
        <f>IFERROR(VLOOKUP(H12,'[5]Riesgos de corrupción'!$Q$9:$R$44,2,0),0)</f>
        <v>Verificación inadecuada del objeto integral de la contratación a realizar.</v>
      </c>
      <c r="J12" s="91" t="s">
        <v>54</v>
      </c>
      <c r="K12" s="18" t="s">
        <v>37</v>
      </c>
      <c r="L12" s="85" t="s">
        <v>38</v>
      </c>
      <c r="M12" s="159"/>
      <c r="N12" s="24" t="s">
        <v>43</v>
      </c>
      <c r="O12" s="22" t="str">
        <f>IFERROR(VLOOKUP(N12,'[5]Riesgos de corrupción'!$C$83:$D$118,2,0),0)</f>
        <v>Pérdida de recursos públicos y/o incumplimiento de metas por inadecuada ejecución y/o seguimiento a la ejecución del contrato</v>
      </c>
      <c r="P12" s="15" t="s">
        <v>44</v>
      </c>
      <c r="Q12" s="16" t="s">
        <v>45</v>
      </c>
      <c r="R12" s="15" t="s">
        <v>46</v>
      </c>
      <c r="S12" s="145"/>
    </row>
    <row r="13" spans="1:21" ht="90" customHeight="1">
      <c r="B13" s="191">
        <v>1</v>
      </c>
      <c r="C13" s="257">
        <v>45323</v>
      </c>
      <c r="D13" s="191" t="s">
        <v>31</v>
      </c>
      <c r="E13" s="191" t="s">
        <v>32</v>
      </c>
      <c r="F13" s="214" t="s">
        <v>55</v>
      </c>
      <c r="G13" s="210" t="s">
        <v>56</v>
      </c>
      <c r="H13" s="127" t="s">
        <v>57</v>
      </c>
      <c r="I13" s="56" t="str">
        <f>IFERROR(VLOOKUP(H13,'[5]Riesgos de corrupción'!$Q$9:$R$44,2,0),0)</f>
        <v>Fallas en la verificación de las especificaciones a contratar</v>
      </c>
      <c r="J13" s="90" t="s">
        <v>58</v>
      </c>
      <c r="K13" s="18" t="s">
        <v>37</v>
      </c>
      <c r="L13" s="85" t="s">
        <v>59</v>
      </c>
      <c r="M13" s="159" t="str">
        <f>IFERROR(VLOOKUP(F13,'[5]Riesgos de corrupción'!$C$123:$M$140,10,0),0)</f>
        <v>Alto</v>
      </c>
      <c r="N13" s="138" t="s">
        <v>39</v>
      </c>
      <c r="O13" s="143" t="str">
        <f>IFERROR(VLOOKUP(N13,'[5]Riesgos de corrupción'!$C$83:$D$118,2,0),0)</f>
        <v>Favorecimiento de intereses privados por violación del principio de transparencia y debido proceso</v>
      </c>
      <c r="P13" s="138" t="s">
        <v>40</v>
      </c>
      <c r="Q13" s="220" t="s">
        <v>41</v>
      </c>
      <c r="R13" s="138" t="s">
        <v>42</v>
      </c>
      <c r="S13" s="145" t="str">
        <f>IFERROR(VLOOKUP(F13,'[5]Riesgos de corrupción'!$C$123:$M$140,11,0),0)</f>
        <v>Moderado</v>
      </c>
    </row>
    <row r="14" spans="1:21" ht="84" customHeight="1">
      <c r="B14" s="150"/>
      <c r="C14" s="258"/>
      <c r="D14" s="150"/>
      <c r="E14" s="150"/>
      <c r="F14" s="215"/>
      <c r="G14" s="222"/>
      <c r="H14" s="127" t="s">
        <v>35</v>
      </c>
      <c r="I14" s="20" t="s">
        <v>60</v>
      </c>
      <c r="J14" s="92" t="s">
        <v>61</v>
      </c>
      <c r="K14" s="20" t="s">
        <v>62</v>
      </c>
      <c r="L14" s="19" t="s">
        <v>63</v>
      </c>
      <c r="M14" s="159"/>
      <c r="N14" s="138"/>
      <c r="O14" s="143"/>
      <c r="P14" s="138"/>
      <c r="Q14" s="220"/>
      <c r="R14" s="138"/>
      <c r="S14" s="145"/>
    </row>
    <row r="15" spans="1:21" ht="84" customHeight="1">
      <c r="B15" s="150"/>
      <c r="C15" s="258"/>
      <c r="D15" s="150"/>
      <c r="E15" s="150"/>
      <c r="F15" s="215"/>
      <c r="G15" s="222"/>
      <c r="H15" s="127" t="s">
        <v>64</v>
      </c>
      <c r="I15" s="15" t="str">
        <f>IFERROR(VLOOKUP(H15,'[5]Riesgos de corrupción'!$Q$9:$R$44,2,0),0)</f>
        <v>Inadecuada verificación de los requisitos establecidos en el estudio previo</v>
      </c>
      <c r="J15" s="92" t="s">
        <v>65</v>
      </c>
      <c r="K15" s="20" t="s">
        <v>66</v>
      </c>
      <c r="L15" s="19" t="s">
        <v>67</v>
      </c>
      <c r="M15" s="159"/>
      <c r="N15" s="138"/>
      <c r="O15" s="143"/>
      <c r="P15" s="138"/>
      <c r="Q15" s="220"/>
      <c r="R15" s="138"/>
      <c r="S15" s="145"/>
    </row>
    <row r="16" spans="1:21" ht="156.75" customHeight="1">
      <c r="B16" s="52">
        <v>1</v>
      </c>
      <c r="C16" s="74">
        <v>45323</v>
      </c>
      <c r="D16" s="65" t="s">
        <v>31</v>
      </c>
      <c r="E16" s="52" t="s">
        <v>32</v>
      </c>
      <c r="F16" s="214" t="s">
        <v>68</v>
      </c>
      <c r="G16" s="210" t="s">
        <v>69</v>
      </c>
      <c r="H16" s="128" t="s">
        <v>70</v>
      </c>
      <c r="I16" s="20" t="s">
        <v>71</v>
      </c>
      <c r="J16" s="92" t="s">
        <v>72</v>
      </c>
      <c r="K16" s="20" t="s">
        <v>37</v>
      </c>
      <c r="L16" s="19" t="s">
        <v>73</v>
      </c>
      <c r="M16" s="159" t="str">
        <f>IFERROR(VLOOKUP(F16,'[5]Riesgos de corrupción'!$C$123:$M$140,10,0),0)</f>
        <v>Alto</v>
      </c>
      <c r="N16" s="138" t="s">
        <v>39</v>
      </c>
      <c r="O16" s="143" t="str">
        <f>IFERROR(VLOOKUP(N16,'[5]Riesgos de corrupción'!$C$83:$D$118,2,0),0)</f>
        <v>Favorecimiento de intereses privados por violación del principio de transparencia y debido proceso</v>
      </c>
      <c r="P16" s="138" t="s">
        <v>40</v>
      </c>
      <c r="Q16" s="220" t="s">
        <v>41</v>
      </c>
      <c r="R16" s="138" t="s">
        <v>42</v>
      </c>
      <c r="S16" s="145" t="str">
        <f>IFERROR(VLOOKUP(F16,'[5]Riesgos de corrupción'!$C$123:$M$140,11,0),0)</f>
        <v>Moderado</v>
      </c>
    </row>
    <row r="17" spans="1:21" ht="102.75" customHeight="1">
      <c r="B17" s="52">
        <v>1</v>
      </c>
      <c r="C17" s="74">
        <v>45323</v>
      </c>
      <c r="D17" s="65" t="s">
        <v>31</v>
      </c>
      <c r="E17" s="52" t="s">
        <v>32</v>
      </c>
      <c r="F17" s="227"/>
      <c r="G17" s="223"/>
      <c r="H17" s="128" t="s">
        <v>57</v>
      </c>
      <c r="I17" s="20" t="s">
        <v>74</v>
      </c>
      <c r="J17" s="92" t="s">
        <v>75</v>
      </c>
      <c r="K17" s="20" t="s">
        <v>37</v>
      </c>
      <c r="L17" s="19" t="s">
        <v>76</v>
      </c>
      <c r="M17" s="159"/>
      <c r="N17" s="138"/>
      <c r="O17" s="143"/>
      <c r="P17" s="138"/>
      <c r="Q17" s="220"/>
      <c r="R17" s="138"/>
      <c r="S17" s="145"/>
    </row>
    <row r="18" spans="1:21" ht="122.25" customHeight="1">
      <c r="B18" s="52">
        <v>1</v>
      </c>
      <c r="C18" s="74">
        <v>45323</v>
      </c>
      <c r="D18" s="65" t="s">
        <v>31</v>
      </c>
      <c r="E18" s="191" t="s">
        <v>32</v>
      </c>
      <c r="F18" s="214" t="s">
        <v>77</v>
      </c>
      <c r="G18" s="210" t="s">
        <v>78</v>
      </c>
      <c r="H18" s="127" t="s">
        <v>79</v>
      </c>
      <c r="I18" s="15" t="str">
        <f>IFERROR(VLOOKUP(H18,'[5]Riesgos de corrupción'!$Q$9:$R$44,2,0),0)</f>
        <v xml:space="preserve">Análisis sesgado de los hechos materia de incumplimiento </v>
      </c>
      <c r="J18" s="90" t="s">
        <v>80</v>
      </c>
      <c r="K18" s="18" t="s">
        <v>37</v>
      </c>
      <c r="L18" s="85" t="s">
        <v>81</v>
      </c>
      <c r="M18" s="159" t="str">
        <f>IFERROR(VLOOKUP(F18,'[5]Riesgos de corrupción'!$C$123:$M$140,10,0),0)</f>
        <v>Alto</v>
      </c>
      <c r="N18" s="138" t="s">
        <v>39</v>
      </c>
      <c r="O18" s="143" t="str">
        <f>IFERROR(VLOOKUP(N18,'[5]Riesgos de corrupción'!$C$83:$D$118,2,0),0)</f>
        <v>Favorecimiento de intereses privados por violación del principio de transparencia y debido proceso</v>
      </c>
      <c r="P18" s="138" t="s">
        <v>40</v>
      </c>
      <c r="Q18" s="220" t="s">
        <v>41</v>
      </c>
      <c r="R18" s="138" t="s">
        <v>42</v>
      </c>
      <c r="S18" s="145" t="str">
        <f>IFERROR(VLOOKUP(F18,'[5]Riesgos de corrupción'!$C$123:$M$140,11,0),0)</f>
        <v>Moderado</v>
      </c>
    </row>
    <row r="19" spans="1:21" ht="121.5" customHeight="1">
      <c r="B19" s="52">
        <v>1</v>
      </c>
      <c r="C19" s="74">
        <v>45323</v>
      </c>
      <c r="D19" s="65" t="s">
        <v>31</v>
      </c>
      <c r="E19" s="192"/>
      <c r="F19" s="227"/>
      <c r="G19" s="223"/>
      <c r="H19" s="127" t="s">
        <v>82</v>
      </c>
      <c r="I19" s="15" t="str">
        <f>IFERROR(VLOOKUP(H19,'[5]Riesgos de corrupción'!$Q$9:$R$44,2,0),0)</f>
        <v>Inadecuado seguimiento al desarrollo de la supervisión por parte del superior jerárquico</v>
      </c>
      <c r="J19" s="90" t="s">
        <v>83</v>
      </c>
      <c r="K19" s="18" t="s">
        <v>37</v>
      </c>
      <c r="L19" s="85" t="s">
        <v>84</v>
      </c>
      <c r="M19" s="159"/>
      <c r="N19" s="138"/>
      <c r="O19" s="143"/>
      <c r="P19" s="138"/>
      <c r="Q19" s="220"/>
      <c r="R19" s="138"/>
      <c r="S19" s="145"/>
    </row>
    <row r="20" spans="1:21" ht="72" customHeight="1">
      <c r="B20" s="52">
        <v>1</v>
      </c>
      <c r="C20" s="74">
        <v>45323</v>
      </c>
      <c r="D20" s="191" t="s">
        <v>31</v>
      </c>
      <c r="E20" s="191" t="s">
        <v>32</v>
      </c>
      <c r="F20" s="214" t="s">
        <v>85</v>
      </c>
      <c r="G20" s="210" t="s">
        <v>86</v>
      </c>
      <c r="H20" s="127" t="s">
        <v>87</v>
      </c>
      <c r="I20" s="15" t="str">
        <f>IFERROR(VLOOKUP(H20,'[5]Riesgos de corrupción'!$Q$9:$R$44,2,0),0)</f>
        <v xml:space="preserve">Estructuración de la liquidación de manera superficial </v>
      </c>
      <c r="J20" s="90" t="s">
        <v>88</v>
      </c>
      <c r="K20" s="18" t="s">
        <v>37</v>
      </c>
      <c r="L20" s="85" t="s">
        <v>89</v>
      </c>
      <c r="M20" s="159" t="s">
        <v>90</v>
      </c>
      <c r="N20" s="24" t="s">
        <v>39</v>
      </c>
      <c r="O20" s="22" t="str">
        <f>IFERROR(VLOOKUP(N20,'[5]Riesgos de corrupción'!$C$83:$D$118,2,0),0)</f>
        <v>Favorecimiento de intereses privados por violación del principio de transparencia y debido proceso</v>
      </c>
      <c r="P20" s="15" t="s">
        <v>40</v>
      </c>
      <c r="Q20" s="16" t="s">
        <v>41</v>
      </c>
      <c r="R20" s="15" t="s">
        <v>42</v>
      </c>
      <c r="S20" s="145" t="str">
        <f>IFERROR(VLOOKUP(F20,'[5]Riesgos de corrupción'!$C$123:$M$140,11,0),0)</f>
        <v>Moderado</v>
      </c>
    </row>
    <row r="21" spans="1:21" ht="90.75" customHeight="1">
      <c r="B21" s="52">
        <v>1</v>
      </c>
      <c r="C21" s="74">
        <v>45323</v>
      </c>
      <c r="D21" s="192"/>
      <c r="E21" s="192"/>
      <c r="F21" s="227"/>
      <c r="G21" s="223"/>
      <c r="H21" s="127" t="s">
        <v>91</v>
      </c>
      <c r="I21" s="15" t="str">
        <f>IFERROR(VLOOKUP(H21,'[5]Riesgos de corrupción'!$Q$9:$R$44,2,0),0)</f>
        <v xml:space="preserve">Demora injustificada del borrador del acta de liquidación </v>
      </c>
      <c r="J21" s="90" t="s">
        <v>92</v>
      </c>
      <c r="K21" s="18" t="s">
        <v>37</v>
      </c>
      <c r="L21" s="85" t="s">
        <v>93</v>
      </c>
      <c r="M21" s="159"/>
      <c r="N21" s="24" t="s">
        <v>43</v>
      </c>
      <c r="O21" s="22" t="str">
        <f>IFERROR(VLOOKUP(N21,'[5]Riesgos de corrupción'!$C$83:$D$118,2,0),0)</f>
        <v>Pérdida de recursos públicos y/o incumplimiento de metas por inadecuada ejecución y/o seguimiento a la ejecución del contrato</v>
      </c>
      <c r="P21" s="15" t="s">
        <v>44</v>
      </c>
      <c r="Q21" s="16" t="s">
        <v>45</v>
      </c>
      <c r="R21" s="15" t="s">
        <v>46</v>
      </c>
      <c r="S21" s="145"/>
    </row>
    <row r="22" spans="1:21" s="53" customFormat="1" ht="96" customHeight="1">
      <c r="A22" s="45"/>
      <c r="B22" s="52">
        <v>1</v>
      </c>
      <c r="C22" s="74">
        <v>45323</v>
      </c>
      <c r="D22" s="149" t="s">
        <v>94</v>
      </c>
      <c r="E22" s="191" t="s">
        <v>95</v>
      </c>
      <c r="F22" s="233" t="s">
        <v>96</v>
      </c>
      <c r="G22" s="231" t="s">
        <v>97</v>
      </c>
      <c r="H22" s="197" t="s">
        <v>98</v>
      </c>
      <c r="I22" s="165" t="s">
        <v>99</v>
      </c>
      <c r="J22" s="93" t="s">
        <v>100</v>
      </c>
      <c r="K22" s="28" t="s">
        <v>101</v>
      </c>
      <c r="L22" s="19" t="s">
        <v>102</v>
      </c>
      <c r="M22" s="159" t="s">
        <v>90</v>
      </c>
      <c r="N22" s="24" t="s">
        <v>103</v>
      </c>
      <c r="O22" s="20" t="s">
        <v>104</v>
      </c>
      <c r="P22" s="28" t="s">
        <v>105</v>
      </c>
      <c r="Q22" s="28" t="s">
        <v>106</v>
      </c>
      <c r="R22" s="28" t="s">
        <v>107</v>
      </c>
      <c r="S22" s="145" t="s">
        <v>108</v>
      </c>
      <c r="T22" s="45"/>
      <c r="U22" s="45"/>
    </row>
    <row r="23" spans="1:21" ht="100.5" customHeight="1" thickBot="1">
      <c r="B23" s="114">
        <v>1</v>
      </c>
      <c r="C23" s="115">
        <v>45323</v>
      </c>
      <c r="D23" s="228"/>
      <c r="E23" s="229"/>
      <c r="F23" s="234"/>
      <c r="G23" s="232"/>
      <c r="H23" s="230"/>
      <c r="I23" s="218"/>
      <c r="J23" s="94" t="s">
        <v>109</v>
      </c>
      <c r="K23" s="28" t="s">
        <v>110</v>
      </c>
      <c r="L23" s="19" t="s">
        <v>111</v>
      </c>
      <c r="M23" s="159"/>
      <c r="N23" s="46"/>
      <c r="O23" s="83"/>
      <c r="P23" s="44"/>
      <c r="Q23" s="44"/>
      <c r="R23" s="44"/>
      <c r="S23" s="145"/>
    </row>
    <row r="24" spans="1:21" ht="100.5" customHeight="1">
      <c r="B24" s="191">
        <v>1</v>
      </c>
      <c r="C24" s="277">
        <v>45323</v>
      </c>
      <c r="D24" s="191" t="s">
        <v>31</v>
      </c>
      <c r="E24" s="191" t="s">
        <v>32</v>
      </c>
      <c r="F24" s="207" t="s">
        <v>112</v>
      </c>
      <c r="G24" s="208" t="s">
        <v>113</v>
      </c>
      <c r="H24" s="129" t="s">
        <v>114</v>
      </c>
      <c r="I24" s="54" t="s">
        <v>115</v>
      </c>
      <c r="J24" s="95" t="s">
        <v>116</v>
      </c>
      <c r="K24" s="28" t="s">
        <v>110</v>
      </c>
      <c r="L24" s="19" t="s">
        <v>117</v>
      </c>
      <c r="M24" s="159" t="s">
        <v>90</v>
      </c>
      <c r="N24" s="24" t="s">
        <v>103</v>
      </c>
      <c r="O24" s="20" t="s">
        <v>104</v>
      </c>
      <c r="P24" s="28" t="s">
        <v>105</v>
      </c>
      <c r="Q24" s="28" t="s">
        <v>106</v>
      </c>
      <c r="R24" s="28" t="s">
        <v>107</v>
      </c>
      <c r="S24" s="145" t="s">
        <v>108</v>
      </c>
    </row>
    <row r="25" spans="1:21" ht="100.5" customHeight="1">
      <c r="B25" s="192"/>
      <c r="C25" s="192"/>
      <c r="D25" s="192"/>
      <c r="E25" s="192"/>
      <c r="F25" s="207"/>
      <c r="G25" s="208"/>
      <c r="H25" s="130" t="s">
        <v>118</v>
      </c>
      <c r="I25" s="57" t="s">
        <v>119</v>
      </c>
      <c r="J25" s="55" t="s">
        <v>120</v>
      </c>
      <c r="K25" s="28" t="s">
        <v>110</v>
      </c>
      <c r="L25" s="19" t="s">
        <v>121</v>
      </c>
      <c r="M25" s="159"/>
      <c r="N25" s="24" t="s">
        <v>122</v>
      </c>
      <c r="O25" s="20" t="s">
        <v>123</v>
      </c>
      <c r="P25" s="28" t="s">
        <v>124</v>
      </c>
      <c r="Q25" s="28" t="s">
        <v>125</v>
      </c>
      <c r="R25" s="28" t="s">
        <v>126</v>
      </c>
      <c r="S25" s="145"/>
    </row>
    <row r="26" spans="1:21" ht="141" customHeight="1">
      <c r="B26" s="52">
        <v>1</v>
      </c>
      <c r="C26" s="74">
        <v>45323</v>
      </c>
      <c r="D26" s="149" t="s">
        <v>94</v>
      </c>
      <c r="E26" s="191" t="s">
        <v>95</v>
      </c>
      <c r="F26" s="214" t="s">
        <v>127</v>
      </c>
      <c r="G26" s="210" t="s">
        <v>128</v>
      </c>
      <c r="H26" s="127" t="s">
        <v>129</v>
      </c>
      <c r="I26" s="56" t="s">
        <v>130</v>
      </c>
      <c r="J26" s="96" t="s">
        <v>131</v>
      </c>
      <c r="K26" s="28" t="s">
        <v>132</v>
      </c>
      <c r="L26" s="19" t="s">
        <v>133</v>
      </c>
      <c r="M26" s="159" t="s">
        <v>90</v>
      </c>
      <c r="N26" s="24" t="s">
        <v>103</v>
      </c>
      <c r="O26" s="20" t="s">
        <v>104</v>
      </c>
      <c r="P26" s="28" t="s">
        <v>105</v>
      </c>
      <c r="Q26" s="28" t="s">
        <v>106</v>
      </c>
      <c r="R26" s="28" t="s">
        <v>107</v>
      </c>
      <c r="S26" s="145" t="s">
        <v>108</v>
      </c>
    </row>
    <row r="27" spans="1:21" ht="47.25">
      <c r="B27" s="52">
        <v>1</v>
      </c>
      <c r="C27" s="74">
        <v>45323</v>
      </c>
      <c r="D27" s="281"/>
      <c r="E27" s="192"/>
      <c r="F27" s="227"/>
      <c r="G27" s="223"/>
      <c r="H27" s="126" t="s">
        <v>134</v>
      </c>
      <c r="I27" s="58" t="s">
        <v>135</v>
      </c>
      <c r="J27" s="94" t="s">
        <v>136</v>
      </c>
      <c r="K27" s="28" t="s">
        <v>132</v>
      </c>
      <c r="L27" s="19" t="s">
        <v>137</v>
      </c>
      <c r="M27" s="159"/>
      <c r="N27" s="24" t="s">
        <v>138</v>
      </c>
      <c r="O27" s="20" t="s">
        <v>139</v>
      </c>
      <c r="P27" s="28" t="s">
        <v>140</v>
      </c>
      <c r="Q27" s="56" t="s">
        <v>125</v>
      </c>
      <c r="R27" s="28" t="s">
        <v>141</v>
      </c>
      <c r="S27" s="145"/>
    </row>
    <row r="28" spans="1:21" ht="123" customHeight="1">
      <c r="B28" s="52">
        <v>1</v>
      </c>
      <c r="C28" s="74">
        <v>45323</v>
      </c>
      <c r="D28" s="65" t="s">
        <v>142</v>
      </c>
      <c r="E28" s="191" t="s">
        <v>143</v>
      </c>
      <c r="F28" s="214" t="s">
        <v>144</v>
      </c>
      <c r="G28" s="210" t="s">
        <v>145</v>
      </c>
      <c r="H28" s="164" t="s">
        <v>146</v>
      </c>
      <c r="I28" s="165" t="s">
        <v>147</v>
      </c>
      <c r="J28" s="213" t="s">
        <v>148</v>
      </c>
      <c r="K28" s="138" t="s">
        <v>149</v>
      </c>
      <c r="L28" s="138" t="s">
        <v>150</v>
      </c>
      <c r="M28" s="146" t="str">
        <f>IFERROR(VLOOKUP(F28,'[6]Riesgos de corrupción'!$C$153:$M$188,10,0),0)</f>
        <v>Extremo</v>
      </c>
      <c r="N28" s="138" t="s">
        <v>151</v>
      </c>
      <c r="O28" s="143" t="str">
        <f>IFERROR(VLOOKUP(N28,'[6]Riesgos de corrupción'!$C$113:$D$148,2,0),0)</f>
        <v>Sanciones penales, administrativas, pecuniarias o fiscales y detrimento patrimonial.</v>
      </c>
      <c r="P28" s="59" t="s">
        <v>152</v>
      </c>
      <c r="Q28" s="60" t="s">
        <v>153</v>
      </c>
      <c r="R28" s="59" t="s">
        <v>38</v>
      </c>
      <c r="S28" s="159" t="str">
        <f>IFERROR(VLOOKUP(F28,'[6]Riesgos de corrupción'!$C$153:$M$188,11,0),0)</f>
        <v>Alto</v>
      </c>
    </row>
    <row r="29" spans="1:21" ht="78.75" customHeight="1">
      <c r="B29" s="52">
        <v>1</v>
      </c>
      <c r="C29" s="74">
        <v>45323</v>
      </c>
      <c r="D29" s="65" t="s">
        <v>142</v>
      </c>
      <c r="E29" s="192"/>
      <c r="F29" s="227"/>
      <c r="G29" s="223"/>
      <c r="H29" s="221"/>
      <c r="I29" s="218"/>
      <c r="J29" s="226"/>
      <c r="K29" s="138"/>
      <c r="L29" s="138"/>
      <c r="M29" s="146"/>
      <c r="N29" s="138"/>
      <c r="O29" s="143"/>
      <c r="P29" s="59" t="s">
        <v>154</v>
      </c>
      <c r="Q29" s="60" t="s">
        <v>153</v>
      </c>
      <c r="R29" s="59" t="s">
        <v>38</v>
      </c>
      <c r="S29" s="159"/>
    </row>
    <row r="30" spans="1:21" ht="47.25" customHeight="1">
      <c r="B30" s="52">
        <v>1</v>
      </c>
      <c r="C30" s="74">
        <v>45323</v>
      </c>
      <c r="D30" s="65" t="s">
        <v>142</v>
      </c>
      <c r="E30" s="191" t="s">
        <v>143</v>
      </c>
      <c r="F30" s="214" t="s">
        <v>155</v>
      </c>
      <c r="G30" s="210" t="s">
        <v>156</v>
      </c>
      <c r="H30" s="127" t="s">
        <v>157</v>
      </c>
      <c r="I30" s="15" t="s">
        <v>158</v>
      </c>
      <c r="J30" s="97" t="s">
        <v>159</v>
      </c>
      <c r="K30" s="15" t="s">
        <v>160</v>
      </c>
      <c r="L30" s="24" t="s">
        <v>161</v>
      </c>
      <c r="M30" s="159" t="s">
        <v>90</v>
      </c>
      <c r="N30" s="136" t="s">
        <v>151</v>
      </c>
      <c r="O30" s="167" t="str">
        <f>IFERROR(VLOOKUP(N30,'[6]Riesgos de corrupción'!$C$113:$D$148,2,0),0)</f>
        <v>Sanciones penales, administrativas, pecuniarias o fiscales y detrimento patrimonial.</v>
      </c>
      <c r="P30" s="72" t="s">
        <v>162</v>
      </c>
      <c r="Q30" s="27" t="s">
        <v>160</v>
      </c>
      <c r="R30" s="72" t="s">
        <v>163</v>
      </c>
      <c r="S30" s="145" t="str">
        <f>IFERROR(VLOOKUP(F30,'[6]Riesgos de corrupción'!$C$153:$M$188,11,0),0)</f>
        <v>Moderado</v>
      </c>
    </row>
    <row r="31" spans="1:21" ht="47.25">
      <c r="B31" s="52">
        <v>1</v>
      </c>
      <c r="C31" s="74">
        <v>45323</v>
      </c>
      <c r="D31" s="65" t="s">
        <v>142</v>
      </c>
      <c r="E31" s="229"/>
      <c r="F31" s="215"/>
      <c r="G31" s="222"/>
      <c r="H31" s="164" t="s">
        <v>164</v>
      </c>
      <c r="I31" s="165" t="s">
        <v>165</v>
      </c>
      <c r="J31" s="97" t="s">
        <v>166</v>
      </c>
      <c r="K31" s="15" t="s">
        <v>160</v>
      </c>
      <c r="L31" s="24" t="s">
        <v>167</v>
      </c>
      <c r="M31" s="159"/>
      <c r="N31" s="136"/>
      <c r="O31" s="167"/>
      <c r="P31" s="72" t="s">
        <v>168</v>
      </c>
      <c r="Q31" s="27" t="s">
        <v>160</v>
      </c>
      <c r="R31" s="72" t="s">
        <v>169</v>
      </c>
      <c r="S31" s="145"/>
    </row>
    <row r="32" spans="1:21" ht="47.25">
      <c r="B32" s="52">
        <v>1</v>
      </c>
      <c r="C32" s="74">
        <v>45323</v>
      </c>
      <c r="D32" s="65" t="s">
        <v>142</v>
      </c>
      <c r="E32" s="229"/>
      <c r="F32" s="215"/>
      <c r="G32" s="222"/>
      <c r="H32" s="224"/>
      <c r="I32" s="225"/>
      <c r="J32" s="213" t="s">
        <v>170</v>
      </c>
      <c r="K32" s="138" t="s">
        <v>160</v>
      </c>
      <c r="L32" s="138" t="s">
        <v>163</v>
      </c>
      <c r="M32" s="159"/>
      <c r="N32" s="136"/>
      <c r="O32" s="167"/>
      <c r="P32" s="72" t="s">
        <v>171</v>
      </c>
      <c r="Q32" s="27" t="s">
        <v>160</v>
      </c>
      <c r="R32" s="72" t="s">
        <v>172</v>
      </c>
      <c r="S32" s="145"/>
    </row>
    <row r="33" spans="2:19" ht="47.25">
      <c r="B33" s="52">
        <v>1</v>
      </c>
      <c r="C33" s="74">
        <v>45323</v>
      </c>
      <c r="D33" s="65" t="s">
        <v>142</v>
      </c>
      <c r="E33" s="192"/>
      <c r="F33" s="227"/>
      <c r="G33" s="223"/>
      <c r="H33" s="221"/>
      <c r="I33" s="218"/>
      <c r="J33" s="226"/>
      <c r="K33" s="138"/>
      <c r="L33" s="138"/>
      <c r="M33" s="159"/>
      <c r="N33" s="136"/>
      <c r="O33" s="167"/>
      <c r="P33" s="72" t="s">
        <v>173</v>
      </c>
      <c r="Q33" s="27" t="s">
        <v>160</v>
      </c>
      <c r="R33" s="72" t="s">
        <v>174</v>
      </c>
      <c r="S33" s="145"/>
    </row>
    <row r="34" spans="2:19" ht="66" customHeight="1">
      <c r="B34" s="52">
        <v>1</v>
      </c>
      <c r="C34" s="74">
        <v>45323</v>
      </c>
      <c r="D34" s="65" t="s">
        <v>142</v>
      </c>
      <c r="E34" s="191" t="s">
        <v>143</v>
      </c>
      <c r="F34" s="214" t="s">
        <v>175</v>
      </c>
      <c r="G34" s="210" t="s">
        <v>176</v>
      </c>
      <c r="H34" s="127" t="s">
        <v>177</v>
      </c>
      <c r="I34" s="39" t="s">
        <v>178</v>
      </c>
      <c r="J34" s="98" t="s">
        <v>179</v>
      </c>
      <c r="K34" s="15" t="s">
        <v>160</v>
      </c>
      <c r="L34" s="86" t="s">
        <v>180</v>
      </c>
      <c r="M34" s="146" t="str">
        <f>IFERROR(VLOOKUP(F34,'[6]Riesgos de corrupción'!$C$153:$M$188,10,0),0)</f>
        <v>Extremo</v>
      </c>
      <c r="N34" s="138" t="s">
        <v>151</v>
      </c>
      <c r="O34" s="143" t="str">
        <f>IFERROR(VLOOKUP(N34,'[6]Riesgos de corrupción'!$C$113:$D$148,2,0),0)</f>
        <v>Sanciones penales, administrativas, pecuniarias o fiscales y detrimento patrimonial.</v>
      </c>
      <c r="P34" s="59" t="s">
        <v>181</v>
      </c>
      <c r="Q34" s="60" t="s">
        <v>160</v>
      </c>
      <c r="R34" s="59" t="s">
        <v>182</v>
      </c>
      <c r="S34" s="145" t="str">
        <f>IFERROR(VLOOKUP(F34,'[6]Riesgos de corrupción'!$C$153:$M$188,11,0),0)</f>
        <v>Moderado</v>
      </c>
    </row>
    <row r="35" spans="2:19" ht="66" customHeight="1">
      <c r="B35" s="52">
        <v>1</v>
      </c>
      <c r="C35" s="74">
        <v>45323</v>
      </c>
      <c r="D35" s="65" t="s">
        <v>142</v>
      </c>
      <c r="E35" s="229"/>
      <c r="F35" s="215"/>
      <c r="G35" s="222"/>
      <c r="H35" s="127" t="s">
        <v>183</v>
      </c>
      <c r="I35" s="39" t="s">
        <v>184</v>
      </c>
      <c r="J35" s="98" t="s">
        <v>185</v>
      </c>
      <c r="K35" s="15" t="s">
        <v>160</v>
      </c>
      <c r="L35" s="86" t="s">
        <v>186</v>
      </c>
      <c r="M35" s="146"/>
      <c r="N35" s="138"/>
      <c r="O35" s="143"/>
      <c r="P35" s="59" t="s">
        <v>187</v>
      </c>
      <c r="Q35" s="60" t="s">
        <v>160</v>
      </c>
      <c r="R35" s="59" t="s">
        <v>188</v>
      </c>
      <c r="S35" s="145"/>
    </row>
    <row r="36" spans="2:19" ht="66" customHeight="1">
      <c r="B36" s="52">
        <v>1</v>
      </c>
      <c r="C36" s="74">
        <v>45323</v>
      </c>
      <c r="D36" s="61" t="s">
        <v>142</v>
      </c>
      <c r="E36" s="229"/>
      <c r="F36" s="215"/>
      <c r="G36" s="222"/>
      <c r="H36" s="126" t="s">
        <v>189</v>
      </c>
      <c r="I36" s="62" t="s">
        <v>190</v>
      </c>
      <c r="J36" s="99" t="s">
        <v>191</v>
      </c>
      <c r="K36" s="59" t="s">
        <v>160</v>
      </c>
      <c r="L36" s="86" t="s">
        <v>192</v>
      </c>
      <c r="M36" s="146"/>
      <c r="N36" s="138"/>
      <c r="O36" s="143"/>
      <c r="P36" s="15" t="s">
        <v>193</v>
      </c>
      <c r="Q36" s="16" t="s">
        <v>160</v>
      </c>
      <c r="R36" s="15" t="s">
        <v>194</v>
      </c>
      <c r="S36" s="145"/>
    </row>
    <row r="37" spans="2:19" ht="178.5" customHeight="1">
      <c r="B37" s="191">
        <v>1</v>
      </c>
      <c r="C37" s="257">
        <v>45323</v>
      </c>
      <c r="D37" s="151" t="s">
        <v>195</v>
      </c>
      <c r="E37" s="150" t="s">
        <v>196</v>
      </c>
      <c r="F37" s="207" t="s">
        <v>197</v>
      </c>
      <c r="G37" s="174" t="s">
        <v>198</v>
      </c>
      <c r="H37" s="127" t="s">
        <v>199</v>
      </c>
      <c r="I37" s="15" t="str">
        <f>IFERROR(VLOOKUP(H37,'[7]Riesgos de corrupción'!$Q$9:$R$41,2,0),0)</f>
        <v>Cambio de alcance y planificación de la necesidad del proyecto.</v>
      </c>
      <c r="J37" s="100" t="s">
        <v>200</v>
      </c>
      <c r="K37" s="16" t="s">
        <v>201</v>
      </c>
      <c r="L37" s="75" t="s">
        <v>202</v>
      </c>
      <c r="M37" s="146" t="s">
        <v>203</v>
      </c>
      <c r="N37" s="138" t="s">
        <v>204</v>
      </c>
      <c r="O37" s="143" t="s">
        <v>205</v>
      </c>
      <c r="P37" s="138" t="s">
        <v>206</v>
      </c>
      <c r="Q37" s="138" t="s">
        <v>207</v>
      </c>
      <c r="R37" s="138" t="s">
        <v>208</v>
      </c>
      <c r="S37" s="159" t="s">
        <v>90</v>
      </c>
    </row>
    <row r="38" spans="2:19" ht="70.5" customHeight="1">
      <c r="B38" s="192"/>
      <c r="C38" s="282"/>
      <c r="D38" s="151"/>
      <c r="E38" s="150"/>
      <c r="F38" s="214"/>
      <c r="G38" s="175"/>
      <c r="H38" s="126" t="s">
        <v>209</v>
      </c>
      <c r="I38" s="50" t="str">
        <f>IFERROR(VLOOKUP(H38,'[7]Riesgos de corrupción'!$Q$9:$R$41,2,0),0)</f>
        <v>Cambio en las directrices por parte de la alta dirección.</v>
      </c>
      <c r="J38" s="101" t="s">
        <v>210</v>
      </c>
      <c r="K38" s="15" t="s">
        <v>201</v>
      </c>
      <c r="L38" s="24" t="s">
        <v>211</v>
      </c>
      <c r="M38" s="146"/>
      <c r="N38" s="138"/>
      <c r="O38" s="143"/>
      <c r="P38" s="138"/>
      <c r="Q38" s="138"/>
      <c r="R38" s="138"/>
      <c r="S38" s="159"/>
    </row>
    <row r="39" spans="2:19" ht="150" customHeight="1">
      <c r="B39" s="52">
        <v>1</v>
      </c>
      <c r="C39" s="74">
        <v>45323</v>
      </c>
      <c r="D39" s="149" t="s">
        <v>195</v>
      </c>
      <c r="E39" s="150" t="s">
        <v>196</v>
      </c>
      <c r="F39" s="207" t="s">
        <v>212</v>
      </c>
      <c r="G39" s="174" t="s">
        <v>213</v>
      </c>
      <c r="H39" s="127" t="s">
        <v>189</v>
      </c>
      <c r="I39" s="15" t="str">
        <f>IFERROR(VLOOKUP(H39,'[7]Riesgos de corrupción'!$Q$9:$R$41,2,0),0)</f>
        <v>Falta de clasificación y etiquetado de información equivalente a la asignación de roles y perfiles de los colaboradores de la Entidad que tienen acceso a la información</v>
      </c>
      <c r="J39" s="92" t="s">
        <v>214</v>
      </c>
      <c r="K39" s="41" t="s">
        <v>215</v>
      </c>
      <c r="L39" s="19" t="s">
        <v>216</v>
      </c>
      <c r="M39" s="146" t="s">
        <v>203</v>
      </c>
      <c r="N39" s="24" t="s">
        <v>217</v>
      </c>
      <c r="O39" s="22" t="s">
        <v>218</v>
      </c>
      <c r="P39" s="15" t="s">
        <v>219</v>
      </c>
      <c r="Q39" s="15" t="s">
        <v>207</v>
      </c>
      <c r="R39" s="15" t="s">
        <v>220</v>
      </c>
      <c r="S39" s="145" t="s">
        <v>108</v>
      </c>
    </row>
    <row r="40" spans="2:19" ht="90.75" customHeight="1">
      <c r="B40" s="52">
        <v>1</v>
      </c>
      <c r="C40" s="74">
        <v>45323</v>
      </c>
      <c r="D40" s="228"/>
      <c r="E40" s="150"/>
      <c r="F40" s="207"/>
      <c r="G40" s="174"/>
      <c r="H40" s="127" t="s">
        <v>221</v>
      </c>
      <c r="I40" s="15" t="str">
        <f>IFERROR(VLOOKUP(H40,'[7]Riesgos de corrupción'!$Q$9:$R$41,2,0),0)</f>
        <v xml:space="preserve">Sistemas de Información y aplicaciones que carecen de funcionalidades que permitan contar con trazabilidad completa de las acciones </v>
      </c>
      <c r="J40" s="92" t="s">
        <v>222</v>
      </c>
      <c r="K40" s="20" t="s">
        <v>201</v>
      </c>
      <c r="L40" s="19" t="s">
        <v>223</v>
      </c>
      <c r="M40" s="146"/>
      <c r="N40" s="46"/>
      <c r="O40" s="83"/>
      <c r="P40" s="44"/>
      <c r="Q40" s="44"/>
      <c r="R40" s="44"/>
      <c r="S40" s="145"/>
    </row>
    <row r="41" spans="2:19" ht="63.75" customHeight="1">
      <c r="B41" s="52">
        <v>1</v>
      </c>
      <c r="C41" s="74">
        <v>45323</v>
      </c>
      <c r="D41" s="281"/>
      <c r="E41" s="150"/>
      <c r="F41" s="214"/>
      <c r="G41" s="175"/>
      <c r="H41" s="126" t="s">
        <v>224</v>
      </c>
      <c r="I41" s="50" t="str">
        <f>IFERROR(VLOOKUP(H41,'[7]Riesgos de corrupción'!$Q$9:$R$41,2,0),0)</f>
        <v>Interés de los particulares/ciberdelincuentes o miembros internos de la Entidad por atacar los sistemas de la Entidad</v>
      </c>
      <c r="J41" s="91" t="s">
        <v>225</v>
      </c>
      <c r="K41" s="20" t="s">
        <v>201</v>
      </c>
      <c r="L41" s="19" t="s">
        <v>226</v>
      </c>
      <c r="M41" s="146"/>
      <c r="N41" s="46"/>
      <c r="O41" s="83"/>
      <c r="P41" s="44"/>
      <c r="Q41" s="44"/>
      <c r="R41" s="44"/>
      <c r="S41" s="145"/>
    </row>
    <row r="42" spans="2:19" ht="90" customHeight="1">
      <c r="B42" s="52">
        <v>1</v>
      </c>
      <c r="C42" s="74">
        <v>45323</v>
      </c>
      <c r="D42" s="151" t="s">
        <v>195</v>
      </c>
      <c r="E42" s="150" t="s">
        <v>196</v>
      </c>
      <c r="F42" s="214" t="s">
        <v>227</v>
      </c>
      <c r="G42" s="175" t="s">
        <v>228</v>
      </c>
      <c r="H42" s="127" t="s">
        <v>229</v>
      </c>
      <c r="I42" s="72" t="str">
        <f>IFERROR(VLOOKUP(H42,'[7]Riesgos de corrupción'!$Q$9:$R$41,2,0),0)</f>
        <v>Debilidades en la definición de controles para validación de criterios de aceptación</v>
      </c>
      <c r="J42" s="90" t="s">
        <v>230</v>
      </c>
      <c r="K42" s="63" t="s">
        <v>231</v>
      </c>
      <c r="L42" s="19" t="s">
        <v>232</v>
      </c>
      <c r="M42" s="146" t="s">
        <v>203</v>
      </c>
      <c r="N42" s="24" t="s">
        <v>204</v>
      </c>
      <c r="O42" s="22" t="str">
        <f>IFERROR(VLOOKUP(N42,'[7]Riesgos de corrupción'!$C$100:$D$135,2,0),0)</f>
        <v>Pérdida de recursos públicos/Detrimento patrimonial por manipulación en los procesos de contratación</v>
      </c>
      <c r="P42" s="15" t="s">
        <v>206</v>
      </c>
      <c r="Q42" s="15" t="s">
        <v>207</v>
      </c>
      <c r="R42" s="15" t="s">
        <v>233</v>
      </c>
      <c r="S42" s="171" t="str">
        <f>IFERROR(VLOOKUP(F42,'[7]Riesgos de corrupción'!$C$140:$M$169,11,0),0)</f>
        <v>Alto</v>
      </c>
    </row>
    <row r="43" spans="2:19" ht="131.25" customHeight="1">
      <c r="B43" s="52">
        <v>1</v>
      </c>
      <c r="C43" s="74">
        <v>45323</v>
      </c>
      <c r="D43" s="149"/>
      <c r="E43" s="191"/>
      <c r="F43" s="215"/>
      <c r="G43" s="216"/>
      <c r="H43" s="126" t="s">
        <v>234</v>
      </c>
      <c r="I43" s="64" t="str">
        <f>IFERROR(VLOOKUP(H43,'[7]Riesgos de corrupción'!$Q$9:$R$41,2,0),0)</f>
        <v>Fallas en la verificación de cumplimiento por parte de la supervisión del contrato</v>
      </c>
      <c r="J43" s="102" t="s">
        <v>235</v>
      </c>
      <c r="K43" s="41" t="s">
        <v>236</v>
      </c>
      <c r="L43" s="19" t="s">
        <v>237</v>
      </c>
      <c r="M43" s="146"/>
      <c r="N43" s="24"/>
      <c r="O43" s="22"/>
      <c r="P43" s="15"/>
      <c r="Q43" s="15"/>
      <c r="R43" s="15"/>
      <c r="S43" s="171"/>
    </row>
    <row r="44" spans="2:19" ht="101.25" customHeight="1">
      <c r="B44" s="52">
        <v>1</v>
      </c>
      <c r="C44" s="74">
        <v>45323</v>
      </c>
      <c r="D44" s="65" t="s">
        <v>238</v>
      </c>
      <c r="E44" s="150" t="s">
        <v>239</v>
      </c>
      <c r="F44" s="207" t="s">
        <v>240</v>
      </c>
      <c r="G44" s="208" t="s">
        <v>241</v>
      </c>
      <c r="H44" s="127" t="s">
        <v>242</v>
      </c>
      <c r="I44" s="15" t="str">
        <f>IFERROR(VLOOKUP(H44,'[8]Riesgos de corrupción'!$Q$9:$R$44,2,0),0)</f>
        <v>Falta de capacidad operativa para realizar acompañamiento y seguimiento aa todo el proceso de evaluación de desempeño laboral</v>
      </c>
      <c r="J44" s="97" t="s">
        <v>243</v>
      </c>
      <c r="K44" s="15" t="s">
        <v>244</v>
      </c>
      <c r="L44" s="24" t="s">
        <v>245</v>
      </c>
      <c r="M44" s="146" t="s">
        <v>203</v>
      </c>
      <c r="N44" s="138" t="s">
        <v>246</v>
      </c>
      <c r="O44" s="143" t="str">
        <f>IFERROR(VLOOKUP(N44,'[8]Riesgos de corrupción'!$C$113:$D$148,2,0),0)</f>
        <v>Pérdida de recursos públicos/Detrimento patrimonial por incumplimiento de funciones</v>
      </c>
      <c r="P44" s="15" t="s">
        <v>206</v>
      </c>
      <c r="Q44" s="15" t="s">
        <v>247</v>
      </c>
      <c r="R44" s="15" t="s">
        <v>208</v>
      </c>
      <c r="S44" s="145" t="s">
        <v>108</v>
      </c>
    </row>
    <row r="45" spans="2:19" ht="63">
      <c r="B45" s="52">
        <v>1</v>
      </c>
      <c r="C45" s="74">
        <v>45323</v>
      </c>
      <c r="D45" s="65" t="s">
        <v>238</v>
      </c>
      <c r="E45" s="150"/>
      <c r="F45" s="207"/>
      <c r="G45" s="208"/>
      <c r="H45" s="127" t="s">
        <v>248</v>
      </c>
      <c r="I45" s="15" t="str">
        <f>IFERROR(VLOOKUP(H45,'[8]Riesgos de corrupción'!$Q$9:$R$44,2,0),0)</f>
        <v>Inoportunidad en la realización de las evaluaciones por parte de los evaluadores</v>
      </c>
      <c r="J45" s="97" t="s">
        <v>249</v>
      </c>
      <c r="K45" s="15" t="s">
        <v>244</v>
      </c>
      <c r="L45" s="24" t="s">
        <v>250</v>
      </c>
      <c r="M45" s="146"/>
      <c r="N45" s="138"/>
      <c r="O45" s="143"/>
      <c r="P45" s="15" t="s">
        <v>251</v>
      </c>
      <c r="Q45" s="15" t="s">
        <v>252</v>
      </c>
      <c r="R45" s="15" t="s">
        <v>253</v>
      </c>
      <c r="S45" s="145"/>
    </row>
    <row r="46" spans="2:19" ht="111.75" customHeight="1">
      <c r="B46" s="52">
        <v>1</v>
      </c>
      <c r="C46" s="74">
        <v>45323</v>
      </c>
      <c r="D46" s="65" t="s">
        <v>238</v>
      </c>
      <c r="E46" s="150" t="s">
        <v>239</v>
      </c>
      <c r="F46" s="207" t="s">
        <v>254</v>
      </c>
      <c r="G46" s="208" t="s">
        <v>255</v>
      </c>
      <c r="H46" s="137" t="s">
        <v>256</v>
      </c>
      <c r="I46" s="138" t="str">
        <f>IFERROR(VLOOKUP(H46,'[8]Riesgos de corrupción'!$Q$9:$R$44,2,0),0)</f>
        <v>Presión por parte de terceros al Grupo de Talento Humano, para establecer el manual de funciones de la Entidad en favor de intereses particulares</v>
      </c>
      <c r="J46" s="158" t="s">
        <v>257</v>
      </c>
      <c r="K46" s="138" t="s">
        <v>258</v>
      </c>
      <c r="L46" s="136" t="s">
        <v>259</v>
      </c>
      <c r="M46" s="146" t="s">
        <v>203</v>
      </c>
      <c r="N46" s="138" t="s">
        <v>260</v>
      </c>
      <c r="O46" s="143" t="str">
        <f>IFERROR(VLOOKUP(N46,'[8]Riesgos de corrupción'!$C$113:$D$148,2,0),0)</f>
        <v>Favorecimiento de intereses privados/ terceros por el reconocimiento situaciones administrativas  o nombramientos sin el lleno de los requisitos; o por manipulación del manual de funciones</v>
      </c>
      <c r="P46" s="15" t="s">
        <v>206</v>
      </c>
      <c r="Q46" s="15" t="s">
        <v>247</v>
      </c>
      <c r="R46" s="15" t="s">
        <v>208</v>
      </c>
      <c r="S46" s="145" t="s">
        <v>108</v>
      </c>
    </row>
    <row r="47" spans="2:19" ht="81.75" customHeight="1">
      <c r="B47" s="52">
        <v>1</v>
      </c>
      <c r="C47" s="74">
        <v>45323</v>
      </c>
      <c r="D47" s="65" t="s">
        <v>238</v>
      </c>
      <c r="E47" s="150"/>
      <c r="F47" s="214"/>
      <c r="G47" s="210"/>
      <c r="H47" s="164"/>
      <c r="I47" s="165"/>
      <c r="J47" s="213"/>
      <c r="K47" s="138"/>
      <c r="L47" s="136"/>
      <c r="M47" s="146"/>
      <c r="N47" s="138"/>
      <c r="O47" s="143"/>
      <c r="P47" s="15" t="s">
        <v>261</v>
      </c>
      <c r="Q47" s="15" t="s">
        <v>262</v>
      </c>
      <c r="R47" s="15" t="s">
        <v>188</v>
      </c>
      <c r="S47" s="145"/>
    </row>
    <row r="48" spans="2:19" ht="72" customHeight="1">
      <c r="B48" s="52">
        <v>1</v>
      </c>
      <c r="C48" s="74">
        <v>45323</v>
      </c>
      <c r="D48" s="65" t="s">
        <v>238</v>
      </c>
      <c r="E48" s="150" t="s">
        <v>239</v>
      </c>
      <c r="F48" s="207" t="s">
        <v>263</v>
      </c>
      <c r="G48" s="211" t="s">
        <v>264</v>
      </c>
      <c r="H48" s="123" t="s">
        <v>265</v>
      </c>
      <c r="I48" s="38" t="s">
        <v>266</v>
      </c>
      <c r="J48" s="97" t="s">
        <v>267</v>
      </c>
      <c r="K48" s="15" t="s">
        <v>244</v>
      </c>
      <c r="L48" s="24" t="s">
        <v>268</v>
      </c>
      <c r="M48" s="146" t="s">
        <v>203</v>
      </c>
      <c r="N48" s="138" t="s">
        <v>260</v>
      </c>
      <c r="O48" s="143" t="str">
        <f>IFERROR(VLOOKUP(N48,'[8]Riesgos de corrupción'!$C$113:$D$148,2,0),0)</f>
        <v>Favorecimiento de intereses privados/ terceros por el reconocimiento situaciones administrativas  o nombramientos sin el lleno de los requisitos; o por manipulación del manual de funciones</v>
      </c>
      <c r="P48" s="15" t="s">
        <v>206</v>
      </c>
      <c r="Q48" s="15" t="s">
        <v>247</v>
      </c>
      <c r="R48" s="15" t="s">
        <v>208</v>
      </c>
      <c r="S48" s="145" t="s">
        <v>108</v>
      </c>
    </row>
    <row r="49" spans="2:22" ht="78" customHeight="1">
      <c r="B49" s="52">
        <v>1</v>
      </c>
      <c r="C49" s="74">
        <v>45323</v>
      </c>
      <c r="D49" s="65" t="s">
        <v>238</v>
      </c>
      <c r="E49" s="150"/>
      <c r="F49" s="214"/>
      <c r="G49" s="212"/>
      <c r="H49" s="131" t="s">
        <v>269</v>
      </c>
      <c r="I49" s="64" t="s">
        <v>270</v>
      </c>
      <c r="J49" s="101" t="s">
        <v>271</v>
      </c>
      <c r="K49" s="15" t="s">
        <v>244</v>
      </c>
      <c r="L49" s="24" t="s">
        <v>272</v>
      </c>
      <c r="M49" s="146"/>
      <c r="N49" s="138"/>
      <c r="O49" s="143"/>
      <c r="P49" s="15" t="s">
        <v>261</v>
      </c>
      <c r="Q49" s="15" t="s">
        <v>262</v>
      </c>
      <c r="R49" s="15" t="s">
        <v>188</v>
      </c>
      <c r="S49" s="145"/>
    </row>
    <row r="50" spans="2:22" ht="98.25" customHeight="1">
      <c r="B50" s="52">
        <v>1</v>
      </c>
      <c r="C50" s="74">
        <v>45323</v>
      </c>
      <c r="D50" s="65" t="s">
        <v>238</v>
      </c>
      <c r="E50" s="198" t="s">
        <v>239</v>
      </c>
      <c r="F50" s="182" t="s">
        <v>273</v>
      </c>
      <c r="G50" s="208" t="s">
        <v>274</v>
      </c>
      <c r="H50" s="127" t="s">
        <v>275</v>
      </c>
      <c r="I50" s="15" t="str">
        <f>IFERROR(VLOOKUP(H50,'[8]Riesgos de corrupción'!$Q$9:$R$44,2,0),0)</f>
        <v>Intereses particulares o de terceros para el direccionamiento del proceso contractual</v>
      </c>
      <c r="J50" s="97" t="s">
        <v>276</v>
      </c>
      <c r="K50" s="15" t="s">
        <v>277</v>
      </c>
      <c r="L50" s="24" t="s">
        <v>278</v>
      </c>
      <c r="M50" s="146" t="s">
        <v>203</v>
      </c>
      <c r="N50" s="24" t="s">
        <v>204</v>
      </c>
      <c r="O50" s="22" t="str">
        <f>IFERROR(VLOOKUP(N50,'[8]Riesgos de corrupción'!$C$113:$D$148,2,0),0)</f>
        <v>Pérdida de recursos públicos/Detrimento patrimonial por manipulación en los procesos de contratación</v>
      </c>
      <c r="P50" s="15" t="s">
        <v>206</v>
      </c>
      <c r="Q50" s="15" t="s">
        <v>247</v>
      </c>
      <c r="R50" s="15" t="s">
        <v>208</v>
      </c>
      <c r="S50" s="14" t="s">
        <v>90</v>
      </c>
    </row>
    <row r="51" spans="2:22" ht="63.75" customHeight="1">
      <c r="B51" s="52">
        <v>1</v>
      </c>
      <c r="C51" s="74">
        <v>45323</v>
      </c>
      <c r="D51" s="65" t="s">
        <v>238</v>
      </c>
      <c r="E51" s="209"/>
      <c r="F51" s="197"/>
      <c r="G51" s="210"/>
      <c r="H51" s="126" t="s">
        <v>279</v>
      </c>
      <c r="I51" s="50" t="str">
        <f>IFERROR(VLOOKUP(H51,'[8]Riesgos de corrupción'!$Q$9:$R$44,2,0),0)</f>
        <v>Incluir temas de capacitación para favorecer un interés particular o de terceros</v>
      </c>
      <c r="J51" s="94" t="s">
        <v>280</v>
      </c>
      <c r="K51" s="28" t="s">
        <v>244</v>
      </c>
      <c r="L51" s="19" t="s">
        <v>281</v>
      </c>
      <c r="M51" s="146"/>
      <c r="N51" s="46"/>
      <c r="O51" s="83"/>
      <c r="P51" s="44"/>
      <c r="Q51" s="44"/>
      <c r="R51" s="44"/>
      <c r="S51" s="46"/>
      <c r="V51" s="2"/>
    </row>
    <row r="52" spans="2:22" ht="63.75" customHeight="1">
      <c r="B52" s="52">
        <v>1</v>
      </c>
      <c r="C52" s="74">
        <v>45323</v>
      </c>
      <c r="D52" s="65" t="s">
        <v>238</v>
      </c>
      <c r="E52" s="198" t="s">
        <v>239</v>
      </c>
      <c r="F52" s="182" t="s">
        <v>282</v>
      </c>
      <c r="G52" s="208" t="s">
        <v>283</v>
      </c>
      <c r="H52" s="137" t="s">
        <v>275</v>
      </c>
      <c r="I52" s="143" t="str">
        <f>IFERROR(VLOOKUP(H52,'[8]Riesgos de corrupción'!$Q$9:$R$44,2,0),0)</f>
        <v>Intereses particulares o de terceros para el direccionamiento del proceso contractual</v>
      </c>
      <c r="J52" s="97" t="s">
        <v>276</v>
      </c>
      <c r="K52" s="15" t="s">
        <v>277</v>
      </c>
      <c r="L52" s="24" t="s">
        <v>278</v>
      </c>
      <c r="M52" s="146" t="s">
        <v>203</v>
      </c>
      <c r="N52" s="24" t="s">
        <v>204</v>
      </c>
      <c r="O52" s="22" t="str">
        <f>IFERROR(VLOOKUP(N52,'[8]Riesgos de corrupción'!$C$113:$D$148,2,0),0)</f>
        <v>Pérdida de recursos públicos/Detrimento patrimonial por manipulación en los procesos de contratación</v>
      </c>
      <c r="P52" s="15" t="s">
        <v>206</v>
      </c>
      <c r="Q52" s="15" t="s">
        <v>247</v>
      </c>
      <c r="R52" s="15" t="s">
        <v>208</v>
      </c>
      <c r="S52" s="14" t="s">
        <v>90</v>
      </c>
    </row>
    <row r="53" spans="2:22" ht="63.75" customHeight="1">
      <c r="B53" s="52">
        <v>1</v>
      </c>
      <c r="C53" s="74">
        <v>45323</v>
      </c>
      <c r="D53" s="65" t="s">
        <v>238</v>
      </c>
      <c r="E53" s="209"/>
      <c r="F53" s="182"/>
      <c r="G53" s="208"/>
      <c r="H53" s="205"/>
      <c r="I53" s="206"/>
      <c r="J53" s="96" t="s">
        <v>280</v>
      </c>
      <c r="K53" s="28" t="s">
        <v>244</v>
      </c>
      <c r="L53" s="19" t="s">
        <v>281</v>
      </c>
      <c r="M53" s="146"/>
      <c r="N53" s="46"/>
      <c r="O53" s="83"/>
      <c r="P53" s="44"/>
      <c r="Q53" s="44"/>
      <c r="R53" s="44"/>
      <c r="S53" s="113"/>
    </row>
    <row r="54" spans="2:22" ht="108.75" customHeight="1">
      <c r="B54" s="114">
        <v>1</v>
      </c>
      <c r="C54" s="115">
        <v>45323</v>
      </c>
      <c r="D54" s="52" t="s">
        <v>238</v>
      </c>
      <c r="E54" s="66" t="s">
        <v>239</v>
      </c>
      <c r="F54" s="135" t="s">
        <v>284</v>
      </c>
      <c r="G54" s="134" t="s">
        <v>285</v>
      </c>
      <c r="H54" s="127" t="s">
        <v>275</v>
      </c>
      <c r="I54" s="15" t="str">
        <f>IFERROR(VLOOKUP(H54,'[8]Riesgos de corrupción'!$Q$9:$R$44,2,0),0)</f>
        <v>Intereses particulares o de terceros para el direccionamiento del proceso contractual</v>
      </c>
      <c r="J54" s="15" t="s">
        <v>276</v>
      </c>
      <c r="K54" s="15" t="s">
        <v>277</v>
      </c>
      <c r="L54" s="24" t="s">
        <v>278</v>
      </c>
      <c r="M54" s="23" t="s">
        <v>203</v>
      </c>
      <c r="N54" s="24" t="s">
        <v>204</v>
      </c>
      <c r="O54" s="22" t="str">
        <f>IFERROR(VLOOKUP(N54,'[8]Riesgos de corrupción'!$C$113:$D$148,2,0),0)</f>
        <v>Pérdida de recursos públicos/Detrimento patrimonial por manipulación en los procesos de contratación</v>
      </c>
      <c r="P54" s="15" t="s">
        <v>206</v>
      </c>
      <c r="Q54" s="15" t="s">
        <v>247</v>
      </c>
      <c r="R54" s="15" t="s">
        <v>208</v>
      </c>
      <c r="S54" s="14" t="s">
        <v>90</v>
      </c>
    </row>
    <row r="55" spans="2:22" ht="93.75" customHeight="1">
      <c r="B55" s="191">
        <v>1</v>
      </c>
      <c r="C55" s="257">
        <v>45323</v>
      </c>
      <c r="D55" s="150" t="s">
        <v>238</v>
      </c>
      <c r="E55" s="157" t="s">
        <v>239</v>
      </c>
      <c r="F55" s="182" t="s">
        <v>286</v>
      </c>
      <c r="G55" s="269" t="s">
        <v>287</v>
      </c>
      <c r="H55" s="270" t="s">
        <v>288</v>
      </c>
      <c r="I55" s="268" t="s">
        <v>289</v>
      </c>
      <c r="J55" s="271" t="s">
        <v>290</v>
      </c>
      <c r="K55" s="80" t="s">
        <v>258</v>
      </c>
      <c r="L55" s="272" t="s">
        <v>291</v>
      </c>
      <c r="M55" s="273" t="s">
        <v>203</v>
      </c>
      <c r="N55" s="272" t="s">
        <v>260</v>
      </c>
      <c r="O55" s="274" t="s">
        <v>292</v>
      </c>
      <c r="P55" s="268" t="s">
        <v>206</v>
      </c>
      <c r="Q55" s="268" t="s">
        <v>247</v>
      </c>
      <c r="R55" s="268" t="s">
        <v>208</v>
      </c>
      <c r="S55" s="195" t="s">
        <v>108</v>
      </c>
    </row>
    <row r="56" spans="2:22" ht="93.75" customHeight="1">
      <c r="B56" s="192"/>
      <c r="C56" s="278"/>
      <c r="D56" s="150"/>
      <c r="E56" s="157"/>
      <c r="F56" s="182"/>
      <c r="G56" s="269"/>
      <c r="H56" s="270"/>
      <c r="I56" s="268"/>
      <c r="J56" s="271"/>
      <c r="K56" s="80" t="s">
        <v>293</v>
      </c>
      <c r="L56" s="272"/>
      <c r="M56" s="273"/>
      <c r="N56" s="272"/>
      <c r="O56" s="274"/>
      <c r="P56" s="268"/>
      <c r="Q56" s="268"/>
      <c r="R56" s="268"/>
      <c r="S56" s="195"/>
    </row>
    <row r="57" spans="2:22" ht="31.5">
      <c r="B57" s="52">
        <v>1</v>
      </c>
      <c r="C57" s="74">
        <v>45323</v>
      </c>
      <c r="D57" s="65" t="s">
        <v>238</v>
      </c>
      <c r="E57" s="198" t="s">
        <v>239</v>
      </c>
      <c r="F57" s="197" t="s">
        <v>294</v>
      </c>
      <c r="G57" s="162" t="s">
        <v>295</v>
      </c>
      <c r="H57" s="200" t="s">
        <v>296</v>
      </c>
      <c r="I57" s="169" t="str">
        <f>IFERROR(VLOOKUP(H57,'[8]Riesgos de corrupción'!$Q$9:$R$44,2,0),0)</f>
        <v>Situaciones administrativas sin autorización previa</v>
      </c>
      <c r="J57" s="166" t="s">
        <v>297</v>
      </c>
      <c r="K57" s="136" t="s">
        <v>298</v>
      </c>
      <c r="L57" s="136" t="s">
        <v>299</v>
      </c>
      <c r="M57" s="146" t="s">
        <v>203</v>
      </c>
      <c r="N57" s="138" t="s">
        <v>260</v>
      </c>
      <c r="O57" s="143" t="str">
        <f>IFERROR(VLOOKUP(N57,'[8]Riesgos de corrupción'!$C$113:$D$148,2,0),0)</f>
        <v>Favorecimiento de intereses privados/ terceros por el reconocimiento situaciones administrativas  o nombramientos sin el lleno de los requisitos; o por manipulación del manual de funciones</v>
      </c>
      <c r="P57" s="15" t="s">
        <v>206</v>
      </c>
      <c r="Q57" s="15" t="s">
        <v>247</v>
      </c>
      <c r="R57" s="15" t="s">
        <v>208</v>
      </c>
      <c r="S57" s="145" t="s">
        <v>108</v>
      </c>
    </row>
    <row r="58" spans="2:22" ht="31.5">
      <c r="B58" s="52">
        <v>1</v>
      </c>
      <c r="C58" s="74">
        <v>45323</v>
      </c>
      <c r="D58" s="65" t="s">
        <v>238</v>
      </c>
      <c r="E58" s="204"/>
      <c r="F58" s="199"/>
      <c r="G58" s="163"/>
      <c r="H58" s="201"/>
      <c r="I58" s="202"/>
      <c r="J58" s="203"/>
      <c r="K58" s="136"/>
      <c r="L58" s="136"/>
      <c r="M58" s="146"/>
      <c r="N58" s="138"/>
      <c r="O58" s="143"/>
      <c r="P58" s="15" t="s">
        <v>261</v>
      </c>
      <c r="Q58" s="15" t="s">
        <v>262</v>
      </c>
      <c r="R58" s="15" t="s">
        <v>188</v>
      </c>
      <c r="S58" s="145"/>
    </row>
    <row r="59" spans="2:22" ht="31.5">
      <c r="B59" s="52">
        <v>1</v>
      </c>
      <c r="C59" s="74">
        <v>45323</v>
      </c>
      <c r="D59" s="65" t="s">
        <v>238</v>
      </c>
      <c r="E59" s="157" t="s">
        <v>239</v>
      </c>
      <c r="F59" s="182" t="s">
        <v>300</v>
      </c>
      <c r="G59" s="153" t="s">
        <v>301</v>
      </c>
      <c r="H59" s="137" t="s">
        <v>302</v>
      </c>
      <c r="I59" s="138" t="str">
        <f>IFERROR(VLOOKUP(H59,'[8]Riesgos de corrupción'!$Q$9:$R$44,2,0),0)</f>
        <v>Errores en la liquidación de la nomina</v>
      </c>
      <c r="J59" s="158" t="s">
        <v>303</v>
      </c>
      <c r="K59" s="138" t="s">
        <v>304</v>
      </c>
      <c r="L59" s="138" t="s">
        <v>305</v>
      </c>
      <c r="M59" s="159" t="s">
        <v>90</v>
      </c>
      <c r="N59" s="138" t="s">
        <v>306</v>
      </c>
      <c r="O59" s="143" t="str">
        <f>IFERROR(VLOOKUP(N59,'[8]Riesgos de corrupción'!$C$113:$D$148,2,0),0)</f>
        <v xml:space="preserve">Desvío en recursos públicos </v>
      </c>
      <c r="P59" s="15" t="s">
        <v>206</v>
      </c>
      <c r="Q59" s="15" t="s">
        <v>247</v>
      </c>
      <c r="R59" s="15" t="s">
        <v>208</v>
      </c>
      <c r="S59" s="145" t="s">
        <v>108</v>
      </c>
    </row>
    <row r="60" spans="2:22" ht="63">
      <c r="B60" s="52">
        <v>1</v>
      </c>
      <c r="C60" s="74">
        <v>45323</v>
      </c>
      <c r="D60" s="65" t="s">
        <v>238</v>
      </c>
      <c r="E60" s="198"/>
      <c r="F60" s="197"/>
      <c r="G60" s="153"/>
      <c r="H60" s="137"/>
      <c r="I60" s="138"/>
      <c r="J60" s="158"/>
      <c r="K60" s="138"/>
      <c r="L60" s="138"/>
      <c r="M60" s="159"/>
      <c r="N60" s="138"/>
      <c r="O60" s="143"/>
      <c r="P60" s="15" t="s">
        <v>307</v>
      </c>
      <c r="Q60" s="15" t="s">
        <v>252</v>
      </c>
      <c r="R60" s="15" t="s">
        <v>308</v>
      </c>
      <c r="S60" s="145"/>
    </row>
    <row r="61" spans="2:22" ht="51.75" customHeight="1">
      <c r="B61" s="52">
        <v>1</v>
      </c>
      <c r="C61" s="74">
        <v>45323</v>
      </c>
      <c r="D61" s="151" t="s">
        <v>309</v>
      </c>
      <c r="E61" s="148" t="s">
        <v>310</v>
      </c>
      <c r="F61" s="182" t="s">
        <v>300</v>
      </c>
      <c r="G61" s="153" t="s">
        <v>311</v>
      </c>
      <c r="H61" s="137" t="s">
        <v>312</v>
      </c>
      <c r="I61" s="193" t="str">
        <f>IFERROR(VLOOKUP(H61,'[9]Riesgos de corrupción'!$Q$9:$R$44,2,0),0)</f>
        <v>Conducta indebida del funcionario encargado de expediente de investigación disciplinaria</v>
      </c>
      <c r="J61" s="97" t="s">
        <v>313</v>
      </c>
      <c r="K61" s="15" t="s">
        <v>314</v>
      </c>
      <c r="L61" s="24" t="s">
        <v>315</v>
      </c>
      <c r="M61" s="194" t="s">
        <v>90</v>
      </c>
      <c r="N61" s="24" t="s">
        <v>316</v>
      </c>
      <c r="O61" s="22" t="str">
        <f>IFERROR(VLOOKUP(N61,'[9]Riesgos de corrupción'!$C$113:$D$148,2,0),0)</f>
        <v>Favorecimiento de intereses privados sobre responsabilidades disciplinarias fuera de derecho</v>
      </c>
      <c r="P61" s="15" t="s">
        <v>317</v>
      </c>
      <c r="Q61" s="16" t="s">
        <v>318</v>
      </c>
      <c r="R61" s="15" t="s">
        <v>319</v>
      </c>
      <c r="S61" s="195" t="s">
        <v>108</v>
      </c>
    </row>
    <row r="62" spans="2:22" ht="66" customHeight="1">
      <c r="B62" s="52">
        <v>1</v>
      </c>
      <c r="C62" s="74">
        <v>45323</v>
      </c>
      <c r="D62" s="151"/>
      <c r="E62" s="148"/>
      <c r="F62" s="182"/>
      <c r="G62" s="153"/>
      <c r="H62" s="137"/>
      <c r="I62" s="193"/>
      <c r="J62" s="97" t="s">
        <v>320</v>
      </c>
      <c r="K62" s="15" t="s">
        <v>321</v>
      </c>
      <c r="L62" s="24" t="s">
        <v>322</v>
      </c>
      <c r="M62" s="194"/>
      <c r="N62" s="81"/>
      <c r="O62" s="84"/>
      <c r="P62" s="79"/>
      <c r="Q62" s="79"/>
      <c r="R62" s="79"/>
      <c r="S62" s="195"/>
    </row>
    <row r="63" spans="2:22" ht="76.5" customHeight="1">
      <c r="B63" s="52">
        <v>1</v>
      </c>
      <c r="C63" s="74">
        <v>45323</v>
      </c>
      <c r="D63" s="65" t="s">
        <v>323</v>
      </c>
      <c r="E63" s="47" t="s">
        <v>310</v>
      </c>
      <c r="F63" s="135" t="s">
        <v>324</v>
      </c>
      <c r="G63" s="12" t="s">
        <v>325</v>
      </c>
      <c r="H63" s="127" t="s">
        <v>312</v>
      </c>
      <c r="I63" s="25" t="str">
        <f>IFERROR(VLOOKUP(H63,'[10]Riesgos de corrupción'!$Q$9:$R$44,2,0),0)</f>
        <v>Conducta indebida del funcionario encargado de expediente de investigación disciplinaria</v>
      </c>
      <c r="J63" s="103" t="s">
        <v>326</v>
      </c>
      <c r="K63" s="38" t="s">
        <v>321</v>
      </c>
      <c r="L63" s="11" t="s">
        <v>327</v>
      </c>
      <c r="M63" s="14" t="str">
        <f>IFERROR(VLOOKUP(F63,'[10]Riesgos de corrupción'!$C$153:$M$188,10,0),0)</f>
        <v>Alto</v>
      </c>
      <c r="N63" s="24" t="s">
        <v>316</v>
      </c>
      <c r="O63" s="22" t="str">
        <f>IFERROR(VLOOKUP(N63,'[10]Riesgos de corrupción'!$C$113:$D$148,2,0),0)</f>
        <v>Favorecimiento de intereses privados sobre responsabilidades disciplinarias fuera de derecho</v>
      </c>
      <c r="P63" s="15" t="s">
        <v>317</v>
      </c>
      <c r="Q63" s="16" t="s">
        <v>318</v>
      </c>
      <c r="R63" s="15" t="s">
        <v>319</v>
      </c>
      <c r="S63" s="17" t="str">
        <f>IFERROR(VLOOKUP(F63,'[10]Riesgos de corrupción'!$C$153:$M$188,11,0),0)</f>
        <v>Moderado</v>
      </c>
    </row>
    <row r="64" spans="2:22" ht="83.25" customHeight="1">
      <c r="B64" s="52">
        <v>1</v>
      </c>
      <c r="C64" s="74">
        <v>45323</v>
      </c>
      <c r="D64" s="65" t="s">
        <v>323</v>
      </c>
      <c r="E64" s="67" t="s">
        <v>328</v>
      </c>
      <c r="F64" s="135" t="s">
        <v>329</v>
      </c>
      <c r="G64" s="12" t="s">
        <v>330</v>
      </c>
      <c r="H64" s="127" t="s">
        <v>331</v>
      </c>
      <c r="I64" s="15" t="s">
        <v>332</v>
      </c>
      <c r="J64" s="104" t="s">
        <v>333</v>
      </c>
      <c r="K64" s="22" t="s">
        <v>334</v>
      </c>
      <c r="L64" s="24" t="s">
        <v>335</v>
      </c>
      <c r="M64" s="23" t="str">
        <f>IFERROR(VLOOKUP(F64,'[11]Riesgos de corrupción'!$C$153:$M$188,10,0),0)</f>
        <v>Extremo</v>
      </c>
      <c r="N64" s="24" t="s">
        <v>336</v>
      </c>
      <c r="O64" s="22" t="str">
        <f>IFERROR(VLOOKUP(N64,'[11]Riesgos de corrupción'!$C$113:$D$148,2,0),0)</f>
        <v>Acciones judiciales por falta de respuesta oportuna a solicitudes</v>
      </c>
      <c r="P64" s="22" t="s">
        <v>337</v>
      </c>
      <c r="Q64" s="22" t="s">
        <v>338</v>
      </c>
      <c r="R64" s="22" t="s">
        <v>339</v>
      </c>
      <c r="S64" s="17" t="str">
        <f>IFERROR(VLOOKUP(F64,'[11]Riesgos de corrupción'!$C$153:$M$188,11,0),0)</f>
        <v>Moderado</v>
      </c>
    </row>
    <row r="65" spans="2:19" ht="63">
      <c r="B65" s="52">
        <v>1</v>
      </c>
      <c r="C65" s="74">
        <v>45323</v>
      </c>
      <c r="D65" s="65" t="s">
        <v>323</v>
      </c>
      <c r="E65" s="67" t="s">
        <v>328</v>
      </c>
      <c r="F65" s="182" t="s">
        <v>340</v>
      </c>
      <c r="G65" s="153" t="s">
        <v>341</v>
      </c>
      <c r="H65" s="127" t="s">
        <v>342</v>
      </c>
      <c r="I65" s="22" t="s">
        <v>343</v>
      </c>
      <c r="J65" s="104" t="s">
        <v>344</v>
      </c>
      <c r="K65" s="22" t="s">
        <v>345</v>
      </c>
      <c r="L65" s="24" t="s">
        <v>346</v>
      </c>
      <c r="M65" s="146" t="str">
        <f>IFERROR(VLOOKUP(F65,'[11]Riesgos de corrupción'!$C$153:$M$188,10,0),0)</f>
        <v>Extremo</v>
      </c>
      <c r="N65" s="24" t="s">
        <v>347</v>
      </c>
      <c r="O65" s="22" t="str">
        <f>IFERROR(VLOOKUP(N65,'[11]Riesgos de corrupción'!$C$113:$D$148,2,0),0)</f>
        <v xml:space="preserve">Perdida de recursos públicos por la afectación de intereses que la Agencia Nacional de Minería pretende defender en el proceso Judicial y/o extra judicial </v>
      </c>
      <c r="P65" s="22" t="s">
        <v>348</v>
      </c>
      <c r="Q65" s="26" t="s">
        <v>349</v>
      </c>
      <c r="R65" s="22" t="s">
        <v>350</v>
      </c>
      <c r="S65" s="159" t="str">
        <f>IFERROR(VLOOKUP(F65,'[11]Riesgos de corrupción'!$C$153:$M$188,11,0),0)</f>
        <v>Alto</v>
      </c>
    </row>
    <row r="66" spans="2:19" ht="80.25" customHeight="1">
      <c r="B66" s="52">
        <v>1</v>
      </c>
      <c r="C66" s="74">
        <v>45323</v>
      </c>
      <c r="D66" s="65" t="s">
        <v>323</v>
      </c>
      <c r="E66" s="67" t="s">
        <v>328</v>
      </c>
      <c r="F66" s="182"/>
      <c r="G66" s="153"/>
      <c r="H66" s="127" t="s">
        <v>351</v>
      </c>
      <c r="I66" s="22" t="s">
        <v>352</v>
      </c>
      <c r="J66" s="104" t="s">
        <v>353</v>
      </c>
      <c r="K66" s="22" t="s">
        <v>345</v>
      </c>
      <c r="L66" s="24" t="s">
        <v>354</v>
      </c>
      <c r="M66" s="146"/>
      <c r="N66" s="24"/>
      <c r="O66" s="22"/>
      <c r="P66" s="15"/>
      <c r="Q66" s="15"/>
      <c r="R66" s="15"/>
      <c r="S66" s="159"/>
    </row>
    <row r="67" spans="2:19" ht="47.25">
      <c r="B67" s="114">
        <v>1</v>
      </c>
      <c r="C67" s="257">
        <v>45323</v>
      </c>
      <c r="D67" s="191" t="s">
        <v>323</v>
      </c>
      <c r="E67" s="198" t="s">
        <v>328</v>
      </c>
      <c r="F67" s="197" t="s">
        <v>355</v>
      </c>
      <c r="G67" s="156" t="s">
        <v>356</v>
      </c>
      <c r="H67" s="164" t="s">
        <v>357</v>
      </c>
      <c r="I67" s="196" t="s">
        <v>358</v>
      </c>
      <c r="J67" s="106" t="s">
        <v>359</v>
      </c>
      <c r="K67" s="116" t="s">
        <v>360</v>
      </c>
      <c r="L67" s="13" t="s">
        <v>361</v>
      </c>
      <c r="M67" s="146" t="str">
        <f>IFERROR(VLOOKUP(F67,'[11]Riesgos de corrupción'!$C$153:$M$188,10,0),0)</f>
        <v>Extremo</v>
      </c>
      <c r="N67" s="24" t="s">
        <v>362</v>
      </c>
      <c r="O67" s="22" t="str">
        <f>IFERROR(VLOOKUP(N67,'[11]Riesgos de corrupción'!$C$113:$D$148,2,0),0)</f>
        <v>Detrimento patrimonial de la Agencia Nacional de Minería por decisiones judiciales en firme o configuración de situaciones jurídicas adversas</v>
      </c>
      <c r="P67" s="22" t="s">
        <v>363</v>
      </c>
      <c r="Q67" s="22" t="s">
        <v>349</v>
      </c>
      <c r="R67" s="22" t="s">
        <v>364</v>
      </c>
      <c r="S67" s="159" t="str">
        <f>IFERROR(VLOOKUP(F67,'[11]Riesgos de corrupción'!$C$153:$M$188,11,0),0)</f>
        <v>Alto</v>
      </c>
    </row>
    <row r="68" spans="2:19" ht="71.25" customHeight="1">
      <c r="B68" s="52">
        <v>1</v>
      </c>
      <c r="C68" s="258"/>
      <c r="D68" s="150"/>
      <c r="E68" s="157"/>
      <c r="F68" s="182"/>
      <c r="G68" s="153"/>
      <c r="H68" s="137"/>
      <c r="I68" s="143"/>
      <c r="J68" s="22" t="s">
        <v>365</v>
      </c>
      <c r="K68" s="22" t="s">
        <v>366</v>
      </c>
      <c r="L68" s="24" t="s">
        <v>367</v>
      </c>
      <c r="M68" s="146"/>
      <c r="N68" s="24"/>
      <c r="O68" s="22"/>
      <c r="P68" s="15"/>
      <c r="Q68" s="15"/>
      <c r="R68" s="15"/>
      <c r="S68" s="159"/>
    </row>
    <row r="69" spans="2:19" ht="74.25" customHeight="1">
      <c r="B69" s="52"/>
      <c r="C69" s="74">
        <v>45323</v>
      </c>
      <c r="D69" s="65" t="s">
        <v>323</v>
      </c>
      <c r="E69" s="67" t="s">
        <v>328</v>
      </c>
      <c r="F69" s="123" t="s">
        <v>368</v>
      </c>
      <c r="G69" s="12" t="s">
        <v>369</v>
      </c>
      <c r="H69" s="127" t="s">
        <v>370</v>
      </c>
      <c r="I69" s="25" t="s">
        <v>371</v>
      </c>
      <c r="J69" s="104" t="s">
        <v>372</v>
      </c>
      <c r="K69" s="22" t="s">
        <v>373</v>
      </c>
      <c r="L69" s="24" t="s">
        <v>374</v>
      </c>
      <c r="M69" s="23" t="str">
        <f>IFERROR(VLOOKUP(F69,'[12]Riesgos de corrupción'!$C$153:$M$188,10,0),0)</f>
        <v>Extremo</v>
      </c>
      <c r="N69" s="24" t="s">
        <v>362</v>
      </c>
      <c r="O69" s="22" t="str">
        <f>IFERROR(VLOOKUP(N69,'[12]Riesgos de corrupción'!$C$113:$D$148,2,0),0)</f>
        <v>Detrimento patrimonial de la Agencia Nacional de Minería por decisiones judiciales en firme o configuración de situaciones jurídicas adversas</v>
      </c>
      <c r="P69" s="22" t="s">
        <v>363</v>
      </c>
      <c r="Q69" s="22" t="s">
        <v>349</v>
      </c>
      <c r="R69" s="22" t="s">
        <v>364</v>
      </c>
      <c r="S69" s="14" t="str">
        <f>IFERROR(VLOOKUP(F69,'[12]Riesgos de corrupción'!$C$153:$M$188,11,0),0)</f>
        <v>Alto</v>
      </c>
    </row>
    <row r="70" spans="2:19" ht="104.25" customHeight="1">
      <c r="B70" s="52">
        <v>1</v>
      </c>
      <c r="C70" s="74">
        <v>45323</v>
      </c>
      <c r="D70" s="65" t="s">
        <v>375</v>
      </c>
      <c r="E70" s="66" t="s">
        <v>376</v>
      </c>
      <c r="F70" s="123" t="s">
        <v>377</v>
      </c>
      <c r="G70" s="12" t="s">
        <v>378</v>
      </c>
      <c r="H70" s="127" t="s">
        <v>379</v>
      </c>
      <c r="I70" s="15" t="str">
        <f>IFERROR(VLOOKUP(H70,'[13]Riesgos de corrupción'!$Q$9:$R$44,2,0),0)</f>
        <v>Alteración de las TRD sin la aprobación y validación requerida</v>
      </c>
      <c r="J70" s="105" t="s">
        <v>380</v>
      </c>
      <c r="K70" s="39" t="s">
        <v>381</v>
      </c>
      <c r="L70" s="85" t="s">
        <v>382</v>
      </c>
      <c r="M70" s="14" t="str">
        <f>IFERROR(VLOOKUP(F70,'[13]Riesgos de corrupción'!$C$150:$M$185,10,0),0)</f>
        <v>Alto</v>
      </c>
      <c r="N70" s="24" t="s">
        <v>383</v>
      </c>
      <c r="O70" s="22" t="s">
        <v>384</v>
      </c>
      <c r="P70" s="15" t="s">
        <v>385</v>
      </c>
      <c r="Q70" s="16" t="s">
        <v>381</v>
      </c>
      <c r="R70" s="15" t="s">
        <v>386</v>
      </c>
      <c r="S70" s="17" t="str">
        <f>IFERROR(VLOOKUP(F70,'[13]Riesgos de corrupción'!$C$150:$M$185,11,0),0)</f>
        <v>Moderado</v>
      </c>
    </row>
    <row r="71" spans="2:19" ht="47.25">
      <c r="B71" s="52">
        <v>1</v>
      </c>
      <c r="C71" s="74">
        <v>45323</v>
      </c>
      <c r="D71" s="149" t="s">
        <v>375</v>
      </c>
      <c r="E71" s="157" t="s">
        <v>376</v>
      </c>
      <c r="F71" s="152" t="s">
        <v>387</v>
      </c>
      <c r="G71" s="153" t="s">
        <v>388</v>
      </c>
      <c r="H71" s="137" t="s">
        <v>389</v>
      </c>
      <c r="I71" s="138" t="str">
        <f>IFERROR(VLOOKUP(H71,'[13]Riesgos de corrupción'!$Q$9:$R$44,2,0),0)</f>
        <v>Desorganización de documentación en archivos de gestión</v>
      </c>
      <c r="J71" s="139" t="s">
        <v>390</v>
      </c>
      <c r="K71" s="136" t="s">
        <v>391</v>
      </c>
      <c r="L71" s="136" t="s">
        <v>392</v>
      </c>
      <c r="M71" s="159" t="str">
        <f>IFERROR(VLOOKUP(F71,'[13]Riesgos de corrupción'!$C$150:$M$185,10,0),0)</f>
        <v>Alto</v>
      </c>
      <c r="N71" s="138" t="s">
        <v>393</v>
      </c>
      <c r="O71" s="143" t="str">
        <f>IFERROR(VLOOKUP(N71,'[13]Riesgos de corrupción'!$C$113:$D$145,2,0),0)</f>
        <v>Desprotección de derechos ciudadanos</v>
      </c>
      <c r="P71" s="15" t="s">
        <v>394</v>
      </c>
      <c r="Q71" s="16" t="s">
        <v>381</v>
      </c>
      <c r="R71" s="15" t="s">
        <v>395</v>
      </c>
      <c r="S71" s="145" t="str">
        <f>IFERROR(VLOOKUP(F71,'[13]Riesgos de corrupción'!$C$150:$M$185,11,0),0)</f>
        <v>Moderado</v>
      </c>
    </row>
    <row r="72" spans="2:19" ht="31.5">
      <c r="B72" s="52">
        <v>1</v>
      </c>
      <c r="C72" s="74">
        <v>45323</v>
      </c>
      <c r="D72" s="281"/>
      <c r="E72" s="157"/>
      <c r="F72" s="152"/>
      <c r="G72" s="153"/>
      <c r="H72" s="137"/>
      <c r="I72" s="138"/>
      <c r="J72" s="139"/>
      <c r="K72" s="136"/>
      <c r="L72" s="136"/>
      <c r="M72" s="159"/>
      <c r="N72" s="138"/>
      <c r="O72" s="143"/>
      <c r="P72" s="15" t="s">
        <v>396</v>
      </c>
      <c r="Q72" s="16" t="s">
        <v>381</v>
      </c>
      <c r="R72" s="15" t="s">
        <v>397</v>
      </c>
      <c r="S72" s="145"/>
    </row>
    <row r="73" spans="2:19" ht="66" customHeight="1">
      <c r="B73" s="52">
        <v>1</v>
      </c>
      <c r="C73" s="74">
        <v>45323</v>
      </c>
      <c r="D73" s="149" t="s">
        <v>375</v>
      </c>
      <c r="E73" s="157" t="s">
        <v>376</v>
      </c>
      <c r="F73" s="152" t="s">
        <v>398</v>
      </c>
      <c r="G73" s="153" t="s">
        <v>399</v>
      </c>
      <c r="H73" s="127" t="s">
        <v>400</v>
      </c>
      <c r="I73" s="15" t="str">
        <f>IFERROR(VLOOKUP(H73,'[13]Riesgos de corrupción'!$Q$9:$R$44,2,0),0)</f>
        <v>Falta de personal técnico de archivo para verificar que los documentos y expedientes se reciban en las condiciones en que fueron prestados</v>
      </c>
      <c r="J73" s="39" t="s">
        <v>401</v>
      </c>
      <c r="K73" s="39" t="s">
        <v>391</v>
      </c>
      <c r="L73" s="85" t="s">
        <v>402</v>
      </c>
      <c r="M73" s="159" t="str">
        <f>IFERROR(VLOOKUP(F73,'[13]Riesgos de corrupción'!$C$150:$M$185,10,0),0)</f>
        <v>Alto</v>
      </c>
      <c r="N73" s="138" t="s">
        <v>403</v>
      </c>
      <c r="O73" s="167" t="str">
        <f>IFERROR(VLOOKUP(N73,'[13]Riesgos de corrupción'!$C$113:$D$145,2,0),0)</f>
        <v>Favorecimiento de intereses privados</v>
      </c>
      <c r="P73" s="28" t="s">
        <v>404</v>
      </c>
      <c r="Q73" s="63" t="s">
        <v>381</v>
      </c>
      <c r="R73" s="28" t="s">
        <v>405</v>
      </c>
      <c r="S73" s="145" t="str">
        <f>IFERROR(VLOOKUP(F73,'[13]Riesgos de corrupción'!$C$150:$M$185,11,0),0)</f>
        <v>Moderado</v>
      </c>
    </row>
    <row r="74" spans="2:19" ht="66" customHeight="1">
      <c r="B74" s="52">
        <v>1</v>
      </c>
      <c r="C74" s="74">
        <v>45323</v>
      </c>
      <c r="D74" s="281"/>
      <c r="E74" s="157"/>
      <c r="F74" s="152"/>
      <c r="G74" s="153"/>
      <c r="H74" s="127" t="s">
        <v>406</v>
      </c>
      <c r="I74" s="15" t="str">
        <f>IFERROR(VLOOKUP(H74,'[13]Riesgos de corrupción'!$Q$9:$R$44,2,0),0)</f>
        <v>Fallas/desconocimiento de seguridad en el archivo central que permitan el ingreso de personas no autorizadas</v>
      </c>
      <c r="J74" s="39" t="s">
        <v>407</v>
      </c>
      <c r="K74" s="39" t="s">
        <v>391</v>
      </c>
      <c r="L74" s="85" t="s">
        <v>408</v>
      </c>
      <c r="M74" s="159"/>
      <c r="N74" s="138"/>
      <c r="O74" s="167"/>
      <c r="P74" s="28" t="s">
        <v>409</v>
      </c>
      <c r="Q74" s="63" t="s">
        <v>381</v>
      </c>
      <c r="R74" s="28" t="s">
        <v>410</v>
      </c>
      <c r="S74" s="145"/>
    </row>
    <row r="75" spans="2:19" ht="66" customHeight="1">
      <c r="B75" s="52">
        <v>1</v>
      </c>
      <c r="C75" s="74">
        <v>45323</v>
      </c>
      <c r="D75" s="149" t="s">
        <v>375</v>
      </c>
      <c r="E75" s="157" t="s">
        <v>376</v>
      </c>
      <c r="F75" s="152" t="s">
        <v>411</v>
      </c>
      <c r="G75" s="153" t="s">
        <v>412</v>
      </c>
      <c r="H75" s="137" t="s">
        <v>413</v>
      </c>
      <c r="I75" s="143" t="str">
        <f>IFERROR(VLOOKUP(H75,'[13]Riesgos de corrupción'!$Q$9:$R$44,2,0),0)</f>
        <v>Desconocimiento o inaplicación del procedimiento de eliminación documental</v>
      </c>
      <c r="J75" s="39" t="s">
        <v>414</v>
      </c>
      <c r="K75" s="39" t="s">
        <v>391</v>
      </c>
      <c r="L75" s="85" t="s">
        <v>415</v>
      </c>
      <c r="M75" s="159" t="str">
        <f>IFERROR(VLOOKUP(F75,'[13]Riesgos de corrupción'!$C$150:$M$185,10,0),0)</f>
        <v>Alto</v>
      </c>
      <c r="N75" s="24" t="s">
        <v>416</v>
      </c>
      <c r="O75" s="22" t="str">
        <f>IFERROR(VLOOKUP(N75,'[13]Riesgos de corrupción'!$C$113:$D$145,2,0),0)</f>
        <v>Permisos o autorizaciones indebidas</v>
      </c>
      <c r="P75" s="15" t="s">
        <v>417</v>
      </c>
      <c r="Q75" s="16" t="s">
        <v>381</v>
      </c>
      <c r="R75" s="15" t="s">
        <v>405</v>
      </c>
      <c r="S75" s="145" t="str">
        <f>IFERROR(VLOOKUP(F75,'[13]Riesgos de corrupción'!$C$150:$M$185,11,0),0)</f>
        <v>Moderado</v>
      </c>
    </row>
    <row r="76" spans="2:19" ht="66" customHeight="1">
      <c r="B76" s="52">
        <v>1</v>
      </c>
      <c r="C76" s="74">
        <v>45323</v>
      </c>
      <c r="D76" s="281"/>
      <c r="E76" s="157"/>
      <c r="F76" s="152"/>
      <c r="G76" s="153"/>
      <c r="H76" s="137"/>
      <c r="I76" s="143"/>
      <c r="J76" s="39" t="s">
        <v>418</v>
      </c>
      <c r="K76" s="39" t="s">
        <v>391</v>
      </c>
      <c r="L76" s="85" t="s">
        <v>419</v>
      </c>
      <c r="M76" s="159"/>
      <c r="N76" s="24"/>
      <c r="O76" s="22"/>
      <c r="P76" s="15"/>
      <c r="Q76" s="16"/>
      <c r="R76" s="15"/>
      <c r="S76" s="145"/>
    </row>
    <row r="77" spans="2:19" ht="66" customHeight="1">
      <c r="B77" s="52">
        <v>1</v>
      </c>
      <c r="C77" s="74">
        <v>45323</v>
      </c>
      <c r="D77" s="191" t="s">
        <v>420</v>
      </c>
      <c r="E77" s="148" t="s">
        <v>421</v>
      </c>
      <c r="F77" s="152" t="s">
        <v>422</v>
      </c>
      <c r="G77" s="162" t="s">
        <v>423</v>
      </c>
      <c r="H77" s="190" t="s">
        <v>424</v>
      </c>
      <c r="I77" s="136" t="s">
        <v>425</v>
      </c>
      <c r="J77" s="136" t="s">
        <v>426</v>
      </c>
      <c r="K77" s="136" t="s">
        <v>427</v>
      </c>
      <c r="L77" s="136" t="s">
        <v>428</v>
      </c>
      <c r="M77" s="181" t="str">
        <f>IFERROR(VLOOKUP(F77,'[14]Riesgos de corrupción'!$C$153:$M$188,10,0),0)</f>
        <v>Alto</v>
      </c>
      <c r="N77" s="24" t="s">
        <v>429</v>
      </c>
      <c r="O77" s="24" t="str">
        <f>IFERROR(VLOOKUP(N77,'[14]Riesgos de corrupción'!$C$113:$D$148,2,0),0)</f>
        <v>Afectación de la imagen institucional de la ANM</v>
      </c>
      <c r="P77" s="24" t="s">
        <v>430</v>
      </c>
      <c r="Q77" s="24" t="s">
        <v>431</v>
      </c>
      <c r="R77" s="24" t="s">
        <v>432</v>
      </c>
      <c r="S77" s="145" t="str">
        <f>IFERROR(VLOOKUP(F77,'[14]Riesgos de corrupción'!$C$153:$M$188,11,0),0)</f>
        <v>Moderado</v>
      </c>
    </row>
    <row r="78" spans="2:19" ht="47.25">
      <c r="B78" s="52">
        <v>1</v>
      </c>
      <c r="C78" s="74">
        <v>45323</v>
      </c>
      <c r="D78" s="192"/>
      <c r="E78" s="148"/>
      <c r="F78" s="152"/>
      <c r="G78" s="162"/>
      <c r="H78" s="190"/>
      <c r="I78" s="136"/>
      <c r="J78" s="136"/>
      <c r="K78" s="136"/>
      <c r="L78" s="136"/>
      <c r="M78" s="181"/>
      <c r="N78" s="24" t="s">
        <v>433</v>
      </c>
      <c r="O78" s="24" t="str">
        <f>IFERROR(VLOOKUP(N78,'[14]Riesgos de corrupción'!$C$113:$D$148,2,0),0)</f>
        <v xml:space="preserve">Potenciales estafas a los ciudadanos </v>
      </c>
      <c r="P78" s="24" t="s">
        <v>434</v>
      </c>
      <c r="Q78" s="24" t="s">
        <v>435</v>
      </c>
      <c r="R78" s="24" t="s">
        <v>436</v>
      </c>
      <c r="S78" s="145"/>
    </row>
    <row r="79" spans="2:19" ht="31.5" customHeight="1">
      <c r="B79" s="52">
        <v>1</v>
      </c>
      <c r="C79" s="74">
        <v>45323</v>
      </c>
      <c r="D79" s="191" t="s">
        <v>420</v>
      </c>
      <c r="E79" s="148" t="s">
        <v>421</v>
      </c>
      <c r="F79" s="152" t="s">
        <v>437</v>
      </c>
      <c r="G79" s="162" t="s">
        <v>438</v>
      </c>
      <c r="H79" s="190" t="s">
        <v>439</v>
      </c>
      <c r="I79" s="136" t="s">
        <v>440</v>
      </c>
      <c r="J79" s="138" t="s">
        <v>441</v>
      </c>
      <c r="K79" s="138" t="s">
        <v>442</v>
      </c>
      <c r="L79" s="138" t="s">
        <v>443</v>
      </c>
      <c r="M79" s="181" t="str">
        <f>IFERROR(VLOOKUP(F79,'[15]Riesgos de corrupción'!$C$153:$M$188,10,0),0)</f>
        <v>Alto</v>
      </c>
      <c r="N79" s="24" t="s">
        <v>429</v>
      </c>
      <c r="O79" s="22" t="str">
        <f>IFERROR(VLOOKUP(N79,'[15]Riesgos de corrupción'!$C$113:$D$148,2,0),0)</f>
        <v>Afectación de la imagen institucional de la ANM</v>
      </c>
      <c r="P79" s="24" t="s">
        <v>430</v>
      </c>
      <c r="Q79" s="24" t="s">
        <v>431</v>
      </c>
      <c r="R79" s="24" t="s">
        <v>432</v>
      </c>
      <c r="S79" s="145" t="str">
        <f>IFERROR(VLOOKUP(F79,'[15]Riesgos de corrupción'!$C$153:$M$188,11,0),0)</f>
        <v>Moderado</v>
      </c>
    </row>
    <row r="80" spans="2:19" ht="63">
      <c r="B80" s="52">
        <v>1</v>
      </c>
      <c r="C80" s="74">
        <v>45323</v>
      </c>
      <c r="D80" s="192"/>
      <c r="E80" s="148"/>
      <c r="F80" s="152"/>
      <c r="G80" s="162"/>
      <c r="H80" s="190"/>
      <c r="I80" s="136"/>
      <c r="J80" s="138"/>
      <c r="K80" s="138"/>
      <c r="L80" s="138"/>
      <c r="M80" s="181"/>
      <c r="N80" s="24" t="s">
        <v>444</v>
      </c>
      <c r="O80" s="22" t="str">
        <f>IFERROR(VLOOKUP(N80,'[15]Riesgos de corrupción'!$C$113:$D$148,2,0),0)</f>
        <v>Acciones judiciales en contra de la Entidad</v>
      </c>
      <c r="P80" s="24" t="s">
        <v>445</v>
      </c>
      <c r="Q80" s="24" t="s">
        <v>446</v>
      </c>
      <c r="R80" s="24" t="s">
        <v>447</v>
      </c>
      <c r="S80" s="145"/>
    </row>
    <row r="81" spans="2:19" ht="110.25" customHeight="1">
      <c r="B81" s="52">
        <v>1</v>
      </c>
      <c r="C81" s="74">
        <v>45323</v>
      </c>
      <c r="D81" s="151" t="s">
        <v>448</v>
      </c>
      <c r="E81" s="157" t="s">
        <v>449</v>
      </c>
      <c r="F81" s="182" t="s">
        <v>450</v>
      </c>
      <c r="G81" s="153" t="s">
        <v>451</v>
      </c>
      <c r="H81" s="183" t="s">
        <v>452</v>
      </c>
      <c r="I81" s="138" t="s">
        <v>453</v>
      </c>
      <c r="J81" s="22" t="s">
        <v>454</v>
      </c>
      <c r="K81" s="22" t="s">
        <v>455</v>
      </c>
      <c r="L81" s="24" t="s">
        <v>456</v>
      </c>
      <c r="M81" s="184" t="s">
        <v>108</v>
      </c>
      <c r="N81" s="138" t="s">
        <v>429</v>
      </c>
      <c r="O81" s="143" t="s">
        <v>457</v>
      </c>
      <c r="P81" s="60" t="s">
        <v>458</v>
      </c>
      <c r="Q81" s="60" t="s">
        <v>459</v>
      </c>
      <c r="R81" s="59" t="s">
        <v>460</v>
      </c>
      <c r="S81" s="185" t="s">
        <v>461</v>
      </c>
    </row>
    <row r="82" spans="2:19" ht="47.25">
      <c r="B82" s="52">
        <v>1</v>
      </c>
      <c r="C82" s="74">
        <v>45323</v>
      </c>
      <c r="D82" s="151"/>
      <c r="E82" s="157"/>
      <c r="F82" s="182"/>
      <c r="G82" s="153"/>
      <c r="H82" s="183"/>
      <c r="I82" s="138"/>
      <c r="J82" s="22" t="s">
        <v>462</v>
      </c>
      <c r="K82" s="22" t="s">
        <v>455</v>
      </c>
      <c r="L82" s="24" t="s">
        <v>463</v>
      </c>
      <c r="M82" s="184"/>
      <c r="N82" s="138"/>
      <c r="O82" s="143"/>
      <c r="P82" s="60" t="s">
        <v>464</v>
      </c>
      <c r="Q82" s="60" t="s">
        <v>465</v>
      </c>
      <c r="R82" s="59" t="s">
        <v>466</v>
      </c>
      <c r="S82" s="185"/>
    </row>
    <row r="83" spans="2:19" ht="54">
      <c r="B83" s="52">
        <v>1</v>
      </c>
      <c r="C83" s="74">
        <v>45323</v>
      </c>
      <c r="D83" s="151" t="s">
        <v>467</v>
      </c>
      <c r="E83" s="148" t="s">
        <v>468</v>
      </c>
      <c r="F83" s="178" t="s">
        <v>469</v>
      </c>
      <c r="G83" s="174" t="s">
        <v>470</v>
      </c>
      <c r="H83" s="186" t="s">
        <v>424</v>
      </c>
      <c r="I83" s="187" t="s">
        <v>471</v>
      </c>
      <c r="J83" s="107" t="s">
        <v>472</v>
      </c>
      <c r="K83" s="30" t="s">
        <v>473</v>
      </c>
      <c r="L83" s="78" t="s">
        <v>474</v>
      </c>
      <c r="M83" s="188" t="s">
        <v>203</v>
      </c>
      <c r="N83" s="31" t="s">
        <v>475</v>
      </c>
      <c r="O83" s="37" t="s">
        <v>476</v>
      </c>
      <c r="P83" s="33" t="s">
        <v>477</v>
      </c>
      <c r="Q83" s="30" t="s">
        <v>473</v>
      </c>
      <c r="R83" s="33" t="s">
        <v>208</v>
      </c>
      <c r="S83" s="180" t="s">
        <v>90</v>
      </c>
    </row>
    <row r="84" spans="2:19" ht="54">
      <c r="B84" s="52">
        <v>1</v>
      </c>
      <c r="C84" s="74">
        <v>45323</v>
      </c>
      <c r="D84" s="151"/>
      <c r="E84" s="148"/>
      <c r="F84" s="178"/>
      <c r="G84" s="174"/>
      <c r="H84" s="186"/>
      <c r="I84" s="187"/>
      <c r="J84" s="108" t="s">
        <v>478</v>
      </c>
      <c r="K84" s="34" t="s">
        <v>473</v>
      </c>
      <c r="L84" s="87" t="s">
        <v>479</v>
      </c>
      <c r="M84" s="188">
        <f>IFERROR(VLOOKUP(F84,'[16]Riesgos de corrupción'!$C$156:$M$190,10,0),0)</f>
        <v>0</v>
      </c>
      <c r="N84" s="35" t="s">
        <v>480</v>
      </c>
      <c r="O84" s="37" t="s">
        <v>481</v>
      </c>
      <c r="P84" s="33" t="s">
        <v>482</v>
      </c>
      <c r="Q84" s="30" t="s">
        <v>473</v>
      </c>
      <c r="R84" s="33" t="s">
        <v>483</v>
      </c>
      <c r="S84" s="180"/>
    </row>
    <row r="85" spans="2:19" ht="72">
      <c r="B85" s="52">
        <v>1</v>
      </c>
      <c r="C85" s="74">
        <v>45323</v>
      </c>
      <c r="D85" s="151" t="s">
        <v>467</v>
      </c>
      <c r="E85" s="148" t="s">
        <v>484</v>
      </c>
      <c r="F85" s="189" t="s">
        <v>485</v>
      </c>
      <c r="G85" s="174" t="s">
        <v>486</v>
      </c>
      <c r="H85" s="132" t="s">
        <v>487</v>
      </c>
      <c r="I85" s="30" t="s">
        <v>488</v>
      </c>
      <c r="J85" s="107" t="s">
        <v>489</v>
      </c>
      <c r="K85" s="30" t="s">
        <v>490</v>
      </c>
      <c r="L85" s="78" t="s">
        <v>491</v>
      </c>
      <c r="M85" s="188" t="s">
        <v>203</v>
      </c>
      <c r="N85" s="35" t="s">
        <v>475</v>
      </c>
      <c r="O85" s="37" t="s">
        <v>476</v>
      </c>
      <c r="P85" s="33" t="s">
        <v>477</v>
      </c>
      <c r="Q85" s="30" t="s">
        <v>473</v>
      </c>
      <c r="R85" s="33" t="s">
        <v>208</v>
      </c>
      <c r="S85" s="180" t="s">
        <v>90</v>
      </c>
    </row>
    <row r="86" spans="2:19" ht="90.75" customHeight="1">
      <c r="B86" s="52">
        <v>1</v>
      </c>
      <c r="C86" s="74">
        <v>45323</v>
      </c>
      <c r="D86" s="151"/>
      <c r="E86" s="148"/>
      <c r="F86" s="189"/>
      <c r="G86" s="174"/>
      <c r="H86" s="132" t="s">
        <v>492</v>
      </c>
      <c r="I86" s="34" t="s">
        <v>493</v>
      </c>
      <c r="J86" s="108" t="s">
        <v>494</v>
      </c>
      <c r="K86" s="34" t="s">
        <v>490</v>
      </c>
      <c r="L86" s="88" t="s">
        <v>491</v>
      </c>
      <c r="M86" s="188"/>
      <c r="N86" s="35" t="s">
        <v>480</v>
      </c>
      <c r="O86" s="37" t="s">
        <v>481</v>
      </c>
      <c r="P86" s="33" t="s">
        <v>482</v>
      </c>
      <c r="Q86" s="30" t="s">
        <v>473</v>
      </c>
      <c r="R86" s="33" t="s">
        <v>483</v>
      </c>
      <c r="S86" s="180"/>
    </row>
    <row r="87" spans="2:19" ht="90.75" customHeight="1">
      <c r="B87" s="52">
        <v>1</v>
      </c>
      <c r="C87" s="74">
        <v>45323</v>
      </c>
      <c r="D87" s="151" t="s">
        <v>467</v>
      </c>
      <c r="E87" s="148" t="s">
        <v>468</v>
      </c>
      <c r="F87" s="178" t="s">
        <v>495</v>
      </c>
      <c r="G87" s="174" t="s">
        <v>496</v>
      </c>
      <c r="H87" s="132" t="s">
        <v>497</v>
      </c>
      <c r="I87" s="36" t="s">
        <v>498</v>
      </c>
      <c r="J87" s="109" t="s">
        <v>499</v>
      </c>
      <c r="K87" s="37" t="s">
        <v>490</v>
      </c>
      <c r="L87" s="29" t="s">
        <v>500</v>
      </c>
      <c r="M87" s="188" t="str">
        <f>IFERROR(VLOOKUP(F87,'[16]Riesgos de corrupción'!$C$156:$M$190,10,0),0)</f>
        <v>Extremo</v>
      </c>
      <c r="N87" s="35" t="s">
        <v>475</v>
      </c>
      <c r="O87" s="37" t="s">
        <v>476</v>
      </c>
      <c r="P87" s="33" t="s">
        <v>477</v>
      </c>
      <c r="Q87" s="30" t="s">
        <v>473</v>
      </c>
      <c r="R87" s="33" t="s">
        <v>208</v>
      </c>
      <c r="S87" s="180" t="s">
        <v>90</v>
      </c>
    </row>
    <row r="88" spans="2:19" ht="90.75" customHeight="1">
      <c r="B88" s="52">
        <v>1</v>
      </c>
      <c r="C88" s="74">
        <v>45323</v>
      </c>
      <c r="D88" s="151"/>
      <c r="E88" s="148"/>
      <c r="F88" s="179"/>
      <c r="G88" s="175"/>
      <c r="H88" s="133" t="s">
        <v>501</v>
      </c>
      <c r="I88" s="70" t="s">
        <v>502</v>
      </c>
      <c r="J88" s="110" t="s">
        <v>503</v>
      </c>
      <c r="K88" s="32" t="s">
        <v>490</v>
      </c>
      <c r="L88" s="29" t="s">
        <v>504</v>
      </c>
      <c r="M88" s="188"/>
      <c r="N88" s="29"/>
      <c r="O88" s="37"/>
      <c r="P88" s="32"/>
      <c r="Q88" s="32"/>
      <c r="R88" s="32"/>
      <c r="S88" s="180"/>
    </row>
    <row r="89" spans="2:19" ht="90.75" customHeight="1">
      <c r="B89" s="52">
        <v>1</v>
      </c>
      <c r="C89" s="74">
        <v>45323</v>
      </c>
      <c r="D89" s="149" t="s">
        <v>505</v>
      </c>
      <c r="E89" s="148" t="s">
        <v>506</v>
      </c>
      <c r="F89" s="152" t="s">
        <v>507</v>
      </c>
      <c r="G89" s="174" t="s">
        <v>508</v>
      </c>
      <c r="H89" s="127" t="s">
        <v>509</v>
      </c>
      <c r="I89" s="69" t="s">
        <v>510</v>
      </c>
      <c r="J89" s="100" t="s">
        <v>511</v>
      </c>
      <c r="K89" s="16" t="s">
        <v>512</v>
      </c>
      <c r="L89" s="75" t="s">
        <v>513</v>
      </c>
      <c r="M89" s="145" t="str">
        <f>IFERROR(VLOOKUP(F89,'[17]Riesgos de corrupción'!$C$156:$M$191,10,0),0)</f>
        <v>Moderado</v>
      </c>
      <c r="N89" s="24" t="s">
        <v>514</v>
      </c>
      <c r="O89" s="22" t="s">
        <v>515</v>
      </c>
      <c r="P89" s="15" t="s">
        <v>516</v>
      </c>
      <c r="Q89" s="16" t="s">
        <v>517</v>
      </c>
      <c r="R89" s="15" t="s">
        <v>518</v>
      </c>
      <c r="S89" s="145" t="str">
        <f>IFERROR(VLOOKUP(F89,'[17]Riesgos de corrupción'!$C$156:$M$191,11,0),0)</f>
        <v>Moderado</v>
      </c>
    </row>
    <row r="90" spans="2:19" ht="90.75" customHeight="1">
      <c r="B90" s="52">
        <v>1</v>
      </c>
      <c r="C90" s="74">
        <v>45323</v>
      </c>
      <c r="D90" s="281"/>
      <c r="E90" s="148"/>
      <c r="F90" s="152"/>
      <c r="G90" s="175"/>
      <c r="H90" s="127"/>
      <c r="I90" s="25"/>
      <c r="J90" s="97"/>
      <c r="K90" s="15"/>
      <c r="L90" s="24"/>
      <c r="M90" s="145"/>
      <c r="N90" s="24" t="s">
        <v>429</v>
      </c>
      <c r="O90" s="26" t="s">
        <v>519</v>
      </c>
      <c r="P90" s="15" t="s">
        <v>430</v>
      </c>
      <c r="Q90" s="15" t="s">
        <v>431</v>
      </c>
      <c r="R90" s="15" t="s">
        <v>432</v>
      </c>
      <c r="S90" s="145"/>
    </row>
    <row r="91" spans="2:19" ht="90.75" customHeight="1">
      <c r="B91" s="52">
        <v>1</v>
      </c>
      <c r="C91" s="74">
        <v>45323</v>
      </c>
      <c r="D91" s="151" t="s">
        <v>505</v>
      </c>
      <c r="E91" s="148" t="s">
        <v>506</v>
      </c>
      <c r="F91" s="152" t="s">
        <v>520</v>
      </c>
      <c r="G91" s="174" t="s">
        <v>521</v>
      </c>
      <c r="H91" s="127" t="s">
        <v>522</v>
      </c>
      <c r="I91" s="71" t="s">
        <v>523</v>
      </c>
      <c r="J91" s="111" t="s">
        <v>524</v>
      </c>
      <c r="K91" s="71" t="s">
        <v>517</v>
      </c>
      <c r="L91" s="76" t="s">
        <v>525</v>
      </c>
      <c r="M91" s="145" t="str">
        <f>IFERROR(VLOOKUP(F91,'[17]Riesgos de corrupción'!$C$156:$M$191,10,0),0)</f>
        <v>Moderado</v>
      </c>
      <c r="N91" s="24" t="s">
        <v>514</v>
      </c>
      <c r="O91" s="22" t="s">
        <v>515</v>
      </c>
      <c r="P91" s="15" t="s">
        <v>516</v>
      </c>
      <c r="Q91" s="16" t="s">
        <v>517</v>
      </c>
      <c r="R91" s="15" t="s">
        <v>518</v>
      </c>
      <c r="S91" s="145" t="str">
        <f>IFERROR(VLOOKUP(F91,'[17]Riesgos de corrupción'!$C$156:$M$191,11,0),0)</f>
        <v>Moderado</v>
      </c>
    </row>
    <row r="92" spans="2:19" ht="90.75" customHeight="1">
      <c r="B92" s="52">
        <v>1</v>
      </c>
      <c r="C92" s="74">
        <v>45323</v>
      </c>
      <c r="D92" s="151"/>
      <c r="E92" s="148"/>
      <c r="F92" s="152"/>
      <c r="G92" s="174"/>
      <c r="H92" s="127"/>
      <c r="I92" s="25"/>
      <c r="J92" s="97"/>
      <c r="K92" s="15"/>
      <c r="L92" s="24"/>
      <c r="M92" s="145"/>
      <c r="N92" s="24" t="s">
        <v>429</v>
      </c>
      <c r="O92" s="26" t="s">
        <v>519</v>
      </c>
      <c r="P92" s="15" t="s">
        <v>430</v>
      </c>
      <c r="Q92" s="15" t="s">
        <v>431</v>
      </c>
      <c r="R92" s="15" t="s">
        <v>432</v>
      </c>
      <c r="S92" s="145"/>
    </row>
    <row r="93" spans="2:19" ht="90.75" customHeight="1">
      <c r="B93" s="52">
        <v>1</v>
      </c>
      <c r="C93" s="74">
        <v>45323</v>
      </c>
      <c r="D93" s="151" t="s">
        <v>526</v>
      </c>
      <c r="E93" s="157" t="s">
        <v>527</v>
      </c>
      <c r="F93" s="152" t="s">
        <v>528</v>
      </c>
      <c r="G93" s="173" t="s">
        <v>529</v>
      </c>
      <c r="H93" s="190" t="s">
        <v>530</v>
      </c>
      <c r="I93" s="173" t="s">
        <v>531</v>
      </c>
      <c r="J93" s="112" t="s">
        <v>532</v>
      </c>
      <c r="K93" s="27" t="s">
        <v>533</v>
      </c>
      <c r="L93" s="89" t="s">
        <v>534</v>
      </c>
      <c r="M93" s="145" t="str">
        <f>IFERROR(VLOOKUP(F93,'[18]Riesgos de corrupción'!$C$153:$M$188,10,0),0)</f>
        <v>Moderado</v>
      </c>
      <c r="N93" s="24" t="s">
        <v>306</v>
      </c>
      <c r="O93" s="22" t="str">
        <f>IFERROR(VLOOKUP(N93,'[18]Riesgos de corrupción'!$C$113:$D$148,2,0),0)</f>
        <v>Desvío de recursos públicos</v>
      </c>
      <c r="P93" s="28" t="s">
        <v>535</v>
      </c>
      <c r="Q93" s="16" t="s">
        <v>536</v>
      </c>
      <c r="R93" s="15" t="s">
        <v>537</v>
      </c>
      <c r="S93" s="145" t="str">
        <f>IFERROR(VLOOKUP(F93,'[18]Riesgos de corrupción'!$C$153:$M$188,11,0),0)</f>
        <v>Moderado</v>
      </c>
    </row>
    <row r="94" spans="2:19" ht="90.75" customHeight="1">
      <c r="B94" s="52">
        <v>1</v>
      </c>
      <c r="C94" s="74">
        <v>45323</v>
      </c>
      <c r="D94" s="151"/>
      <c r="E94" s="157"/>
      <c r="F94" s="152"/>
      <c r="G94" s="173"/>
      <c r="H94" s="190"/>
      <c r="I94" s="173"/>
      <c r="J94" s="112" t="s">
        <v>538</v>
      </c>
      <c r="K94" s="27" t="s">
        <v>539</v>
      </c>
      <c r="L94" s="89" t="s">
        <v>540</v>
      </c>
      <c r="M94" s="145"/>
      <c r="N94" s="24"/>
      <c r="O94" s="22"/>
      <c r="P94" s="15"/>
      <c r="Q94" s="15"/>
      <c r="R94" s="15"/>
      <c r="S94" s="145"/>
    </row>
    <row r="95" spans="2:19" ht="90.75" customHeight="1">
      <c r="B95" s="52">
        <v>1</v>
      </c>
      <c r="C95" s="74">
        <v>45323</v>
      </c>
      <c r="D95" s="151" t="s">
        <v>526</v>
      </c>
      <c r="E95" s="157" t="s">
        <v>527</v>
      </c>
      <c r="F95" s="152" t="s">
        <v>541</v>
      </c>
      <c r="G95" s="173" t="s">
        <v>542</v>
      </c>
      <c r="H95" s="128" t="s">
        <v>543</v>
      </c>
      <c r="I95" s="27" t="s">
        <v>544</v>
      </c>
      <c r="J95" s="112" t="s">
        <v>545</v>
      </c>
      <c r="K95" s="27" t="s">
        <v>533</v>
      </c>
      <c r="L95" s="89" t="s">
        <v>546</v>
      </c>
      <c r="M95" s="159" t="str">
        <f>IFERROR(VLOOKUP(F95,'[18]Riesgos de corrupción'!$C$153:$M$188,10,0),0)</f>
        <v>Alto</v>
      </c>
      <c r="N95" s="24" t="s">
        <v>547</v>
      </c>
      <c r="O95" s="22" t="str">
        <f>IFERROR(VLOOKUP(N95,'[18]Riesgos de corrupción'!$C$113:$D$148,2,0),0)</f>
        <v>Perdida de recursos públicos</v>
      </c>
      <c r="P95" s="15" t="s">
        <v>548</v>
      </c>
      <c r="Q95" s="16" t="s">
        <v>549</v>
      </c>
      <c r="R95" s="15" t="s">
        <v>550</v>
      </c>
      <c r="S95" s="145" t="str">
        <f>IFERROR(VLOOKUP(F95,'[18]Riesgos de corrupción'!$C$153:$M$188,11,0),0)</f>
        <v>Moderado</v>
      </c>
    </row>
    <row r="96" spans="2:19" ht="90.75" customHeight="1">
      <c r="B96" s="52">
        <v>1</v>
      </c>
      <c r="C96" s="74">
        <v>45323</v>
      </c>
      <c r="D96" s="151"/>
      <c r="E96" s="157"/>
      <c r="F96" s="152"/>
      <c r="G96" s="173"/>
      <c r="H96" s="128" t="s">
        <v>551</v>
      </c>
      <c r="I96" s="27" t="s">
        <v>552</v>
      </c>
      <c r="J96" s="112" t="s">
        <v>553</v>
      </c>
      <c r="K96" s="27" t="s">
        <v>536</v>
      </c>
      <c r="L96" s="89" t="s">
        <v>554</v>
      </c>
      <c r="M96" s="159"/>
      <c r="N96" s="24" t="s">
        <v>429</v>
      </c>
      <c r="O96" s="22" t="str">
        <f>IFERROR(VLOOKUP(N96,'[18]Riesgos de corrupción'!$C$113:$D$148,2,0),0)</f>
        <v>Afectación de la imagen institucional de la ANM</v>
      </c>
      <c r="P96" s="22" t="s">
        <v>555</v>
      </c>
      <c r="Q96" s="22" t="s">
        <v>556</v>
      </c>
      <c r="R96" s="22" t="s">
        <v>557</v>
      </c>
      <c r="S96" s="145"/>
    </row>
    <row r="97" spans="2:19" ht="90.75" customHeight="1">
      <c r="B97" s="52">
        <v>1</v>
      </c>
      <c r="C97" s="74">
        <v>45323</v>
      </c>
      <c r="D97" s="151" t="s">
        <v>526</v>
      </c>
      <c r="E97" s="157" t="s">
        <v>527</v>
      </c>
      <c r="F97" s="152" t="s">
        <v>558</v>
      </c>
      <c r="G97" s="177" t="s">
        <v>559</v>
      </c>
      <c r="H97" s="155" t="s">
        <v>560</v>
      </c>
      <c r="I97" s="165" t="s">
        <v>561</v>
      </c>
      <c r="J97" s="166" t="s">
        <v>562</v>
      </c>
      <c r="K97" s="220" t="s">
        <v>563</v>
      </c>
      <c r="L97" s="138" t="s">
        <v>564</v>
      </c>
      <c r="M97" s="159" t="str">
        <f>IFERROR(VLOOKUP(F97,'[18]Riesgos de corrupción'!$C$153:$M$188,10,0),0)</f>
        <v>Alto</v>
      </c>
      <c r="N97" s="24" t="s">
        <v>565</v>
      </c>
      <c r="O97" s="22" t="str">
        <f>IFERROR(VLOOKUP(N97,'[18]Riesgos de corrupción'!$C$113:$D$148,2,0),0)</f>
        <v>Demandas o acciones legales de partes interesadas en el proceso de selección</v>
      </c>
      <c r="P97" s="22" t="s">
        <v>566</v>
      </c>
      <c r="Q97" s="26" t="s">
        <v>567</v>
      </c>
      <c r="R97" s="22" t="s">
        <v>568</v>
      </c>
      <c r="S97" s="145" t="str">
        <f>IFERROR(VLOOKUP(F97,'[18]Riesgos de corrupción'!$C$153:$M$188,11,0),0)</f>
        <v>Moderado</v>
      </c>
    </row>
    <row r="98" spans="2:19" ht="90.75" customHeight="1">
      <c r="B98" s="52">
        <v>1</v>
      </c>
      <c r="C98" s="74">
        <v>45323</v>
      </c>
      <c r="D98" s="151"/>
      <c r="E98" s="157"/>
      <c r="F98" s="152"/>
      <c r="G98" s="153"/>
      <c r="H98" s="161"/>
      <c r="I98" s="218"/>
      <c r="J98" s="219"/>
      <c r="K98" s="220"/>
      <c r="L98" s="138"/>
      <c r="M98" s="159"/>
      <c r="N98" s="24" t="s">
        <v>429</v>
      </c>
      <c r="O98" s="22" t="str">
        <f>IFERROR(VLOOKUP(N98,'[18]Riesgos de corrupción'!$C$113:$D$148,2,0),0)</f>
        <v>Afectación de la imagen institucional de la ANM</v>
      </c>
      <c r="P98" s="22" t="s">
        <v>555</v>
      </c>
      <c r="Q98" s="22" t="s">
        <v>556</v>
      </c>
      <c r="R98" s="22" t="s">
        <v>557</v>
      </c>
      <c r="S98" s="145"/>
    </row>
    <row r="99" spans="2:19" ht="90.75" customHeight="1">
      <c r="B99" s="52">
        <v>1</v>
      </c>
      <c r="C99" s="74">
        <v>45323</v>
      </c>
      <c r="D99" s="151" t="s">
        <v>569</v>
      </c>
      <c r="E99" s="157" t="s">
        <v>570</v>
      </c>
      <c r="F99" s="152" t="s">
        <v>571</v>
      </c>
      <c r="G99" s="176" t="s">
        <v>572</v>
      </c>
      <c r="H99" s="217" t="s">
        <v>573</v>
      </c>
      <c r="I99" s="142" t="s">
        <v>574</v>
      </c>
      <c r="J99" s="141" t="s">
        <v>575</v>
      </c>
      <c r="K99" s="142" t="s">
        <v>576</v>
      </c>
      <c r="L99" s="142" t="s">
        <v>577</v>
      </c>
      <c r="M99" s="146" t="str">
        <f>IFERROR(VLOOKUP(F99,'[19]Riesgos de corrupción'!$C$153:$M$188,10,0),0)</f>
        <v>Extremo</v>
      </c>
      <c r="N99" s="138" t="s">
        <v>578</v>
      </c>
      <c r="O99" s="143" t="str">
        <f>IFERROR(VLOOKUP(N99,'[19]Riesgos de corrupción'!$C$113:$D$148,2,0),0)</f>
        <v>Autorizaciones, aprobaciones y títulos, sin el lleno de requisitos</v>
      </c>
      <c r="P99" s="15" t="s">
        <v>579</v>
      </c>
      <c r="Q99" s="28" t="s">
        <v>580</v>
      </c>
      <c r="R99" s="15" t="s">
        <v>581</v>
      </c>
      <c r="S99" s="145" t="str">
        <f>IFERROR(VLOOKUP(F99,'[19]Riesgos de corrupción'!$C$153:$M$188,11,0),0)</f>
        <v>Moderado</v>
      </c>
    </row>
    <row r="100" spans="2:19" ht="63">
      <c r="B100" s="52">
        <v>1</v>
      </c>
      <c r="C100" s="74">
        <v>45323</v>
      </c>
      <c r="D100" s="151"/>
      <c r="E100" s="157"/>
      <c r="F100" s="152"/>
      <c r="G100" s="176"/>
      <c r="H100" s="217"/>
      <c r="I100" s="142"/>
      <c r="J100" s="141"/>
      <c r="K100" s="142"/>
      <c r="L100" s="142"/>
      <c r="M100" s="146"/>
      <c r="N100" s="138"/>
      <c r="O100" s="143"/>
      <c r="P100" s="15" t="s">
        <v>582</v>
      </c>
      <c r="Q100" s="15" t="s">
        <v>580</v>
      </c>
      <c r="R100" s="15" t="s">
        <v>583</v>
      </c>
      <c r="S100" s="145"/>
    </row>
    <row r="101" spans="2:19" ht="47.25">
      <c r="B101" s="52">
        <v>1</v>
      </c>
      <c r="C101" s="74">
        <v>45323</v>
      </c>
      <c r="D101" s="151" t="s">
        <v>584</v>
      </c>
      <c r="E101" s="148" t="s">
        <v>585</v>
      </c>
      <c r="F101" s="152" t="s">
        <v>586</v>
      </c>
      <c r="G101" s="162" t="s">
        <v>587</v>
      </c>
      <c r="H101" s="137" t="s">
        <v>588</v>
      </c>
      <c r="I101" s="138" t="str">
        <f>IFERROR(VLOOKUP(H101,'[20]Riesgos de corrupción'!$Q$9:$R$22,2,0),0)</f>
        <v>Inadecuada aplicación de los criterios de programación y frecuencia.</v>
      </c>
      <c r="J101" s="144" t="s">
        <v>589</v>
      </c>
      <c r="K101" s="136" t="s">
        <v>590</v>
      </c>
      <c r="L101" s="136" t="s">
        <v>591</v>
      </c>
      <c r="M101" s="146" t="str">
        <f>IFERROR(VLOOKUP(F101,'[20]Riesgos de corrupción'!$C$74:$M$106,10,0),0)</f>
        <v>Extremo</v>
      </c>
      <c r="N101" s="172" t="s">
        <v>403</v>
      </c>
      <c r="O101" s="153" t="s">
        <v>592</v>
      </c>
      <c r="P101" s="22" t="s">
        <v>582</v>
      </c>
      <c r="Q101" s="15" t="s">
        <v>593</v>
      </c>
      <c r="R101" s="22" t="s">
        <v>583</v>
      </c>
      <c r="S101" s="145" t="str">
        <f>IFERROR(VLOOKUP(F101,'[20]Riesgos de corrupción'!$C$74:$M$106,11,0),0)</f>
        <v>Moderado</v>
      </c>
    </row>
    <row r="102" spans="2:19" ht="47.25">
      <c r="B102" s="52">
        <v>1</v>
      </c>
      <c r="C102" s="74">
        <v>45323</v>
      </c>
      <c r="D102" s="151"/>
      <c r="E102" s="148"/>
      <c r="F102" s="152"/>
      <c r="G102" s="162"/>
      <c r="H102" s="137"/>
      <c r="I102" s="138"/>
      <c r="J102" s="144"/>
      <c r="K102" s="136"/>
      <c r="L102" s="136"/>
      <c r="M102" s="146"/>
      <c r="N102" s="172"/>
      <c r="O102" s="153"/>
      <c r="P102" s="22" t="s">
        <v>594</v>
      </c>
      <c r="Q102" s="15" t="s">
        <v>593</v>
      </c>
      <c r="R102" s="22" t="s">
        <v>595</v>
      </c>
      <c r="S102" s="145"/>
    </row>
    <row r="103" spans="2:19" ht="47.25">
      <c r="B103" s="52">
        <v>1</v>
      </c>
      <c r="C103" s="74">
        <v>45323</v>
      </c>
      <c r="D103" s="151" t="s">
        <v>584</v>
      </c>
      <c r="E103" s="148" t="s">
        <v>585</v>
      </c>
      <c r="F103" s="152" t="s">
        <v>596</v>
      </c>
      <c r="G103" s="162" t="s">
        <v>597</v>
      </c>
      <c r="H103" s="137" t="s">
        <v>598</v>
      </c>
      <c r="I103" s="138" t="str">
        <f>IFERROR(VLOOKUP(H103,'[20]Riesgos de corrupción'!$Q$9:$R$22,2,0),0)</f>
        <v xml:space="preserve">Inadecuada aplicación del procedimiento y de la norma en el proceso de fiscalización- evaluación integral </v>
      </c>
      <c r="J103" s="139" t="s">
        <v>599</v>
      </c>
      <c r="K103" s="136" t="s">
        <v>600</v>
      </c>
      <c r="L103" s="136" t="s">
        <v>601</v>
      </c>
      <c r="M103" s="146" t="str">
        <f>IFERROR(VLOOKUP(F103,'[20]Riesgos de corrupción'!$C$74:$M$106,10,0),0)</f>
        <v>Extremo</v>
      </c>
      <c r="N103" s="172" t="s">
        <v>403</v>
      </c>
      <c r="O103" s="153" t="s">
        <v>592</v>
      </c>
      <c r="P103" s="22" t="s">
        <v>582</v>
      </c>
      <c r="Q103" s="15" t="s">
        <v>593</v>
      </c>
      <c r="R103" s="22" t="s">
        <v>583</v>
      </c>
      <c r="S103" s="159" t="str">
        <f>IFERROR(VLOOKUP(F103,'[20]Riesgos de corrupción'!$C$74:$M$106,11,0),0)</f>
        <v>Alto</v>
      </c>
    </row>
    <row r="104" spans="2:19" ht="47.25">
      <c r="B104" s="52">
        <v>1</v>
      </c>
      <c r="C104" s="74">
        <v>45323</v>
      </c>
      <c r="D104" s="151"/>
      <c r="E104" s="148"/>
      <c r="F104" s="152"/>
      <c r="G104" s="162"/>
      <c r="H104" s="137"/>
      <c r="I104" s="138"/>
      <c r="J104" s="139"/>
      <c r="K104" s="136"/>
      <c r="L104" s="136"/>
      <c r="M104" s="146"/>
      <c r="N104" s="172"/>
      <c r="O104" s="153"/>
      <c r="P104" s="22" t="s">
        <v>594</v>
      </c>
      <c r="Q104" s="15" t="s">
        <v>593</v>
      </c>
      <c r="R104" s="22" t="s">
        <v>595</v>
      </c>
      <c r="S104" s="159"/>
    </row>
    <row r="105" spans="2:19" ht="31.5">
      <c r="B105" s="52">
        <v>1</v>
      </c>
      <c r="C105" s="74">
        <v>45323</v>
      </c>
      <c r="D105" s="151"/>
      <c r="E105" s="148"/>
      <c r="F105" s="152"/>
      <c r="G105" s="162"/>
      <c r="H105" s="137"/>
      <c r="I105" s="138"/>
      <c r="J105" s="139"/>
      <c r="K105" s="136"/>
      <c r="L105" s="136"/>
      <c r="M105" s="146"/>
      <c r="N105" s="11" t="s">
        <v>416</v>
      </c>
      <c r="O105" s="22" t="s">
        <v>602</v>
      </c>
      <c r="P105" s="22" t="s">
        <v>603</v>
      </c>
      <c r="Q105" s="15" t="s">
        <v>593</v>
      </c>
      <c r="R105" s="22" t="s">
        <v>405</v>
      </c>
      <c r="S105" s="159"/>
    </row>
    <row r="106" spans="2:19" ht="78.75">
      <c r="B106" s="52">
        <v>1</v>
      </c>
      <c r="C106" s="74">
        <v>45323</v>
      </c>
      <c r="D106" s="151" t="s">
        <v>584</v>
      </c>
      <c r="E106" s="148" t="s">
        <v>585</v>
      </c>
      <c r="F106" s="152" t="s">
        <v>604</v>
      </c>
      <c r="G106" s="162" t="s">
        <v>605</v>
      </c>
      <c r="H106" s="137" t="s">
        <v>598</v>
      </c>
      <c r="I106" s="138" t="str">
        <f>IFERROR(VLOOKUP(H106,'[20]Riesgos de corrupción'!$Q$9:$R$22,2,0),0)</f>
        <v xml:space="preserve">Inadecuada aplicación del procedimiento y de la norma en el proceso de fiscalización- evaluación integral </v>
      </c>
      <c r="J106" s="92" t="s">
        <v>599</v>
      </c>
      <c r="K106" s="20" t="s">
        <v>600</v>
      </c>
      <c r="L106" s="19" t="s">
        <v>601</v>
      </c>
      <c r="M106" s="146" t="str">
        <f>IFERROR(VLOOKUP(F106,'[20]Riesgos de corrupción'!$C$74:$M$106,10,0),0)</f>
        <v>Extremo</v>
      </c>
      <c r="N106" s="138" t="s">
        <v>403</v>
      </c>
      <c r="O106" s="153" t="s">
        <v>592</v>
      </c>
      <c r="P106" s="22" t="s">
        <v>582</v>
      </c>
      <c r="Q106" s="15" t="s">
        <v>593</v>
      </c>
      <c r="R106" s="22" t="s">
        <v>583</v>
      </c>
      <c r="S106" s="145" t="str">
        <f>IFERROR(VLOOKUP(F106,'[20]Riesgos de corrupción'!$C$74:$M$106,11,0),0)</f>
        <v>Moderado</v>
      </c>
    </row>
    <row r="107" spans="2:19" ht="47.25">
      <c r="B107" s="52">
        <v>1</v>
      </c>
      <c r="C107" s="74">
        <v>45323</v>
      </c>
      <c r="D107" s="151"/>
      <c r="E107" s="148"/>
      <c r="F107" s="152"/>
      <c r="G107" s="162"/>
      <c r="H107" s="137"/>
      <c r="I107" s="138"/>
      <c r="J107" s="92" t="s">
        <v>606</v>
      </c>
      <c r="K107" s="20" t="s">
        <v>607</v>
      </c>
      <c r="L107" s="19" t="s">
        <v>608</v>
      </c>
      <c r="M107" s="146"/>
      <c r="N107" s="138"/>
      <c r="O107" s="153"/>
      <c r="P107" s="22" t="s">
        <v>594</v>
      </c>
      <c r="Q107" s="15" t="s">
        <v>593</v>
      </c>
      <c r="R107" s="22" t="s">
        <v>595</v>
      </c>
      <c r="S107" s="145"/>
    </row>
    <row r="108" spans="2:19" ht="31.5">
      <c r="B108" s="52">
        <v>1</v>
      </c>
      <c r="C108" s="74">
        <v>45323</v>
      </c>
      <c r="D108" s="151"/>
      <c r="E108" s="148"/>
      <c r="F108" s="152"/>
      <c r="G108" s="162"/>
      <c r="H108" s="137"/>
      <c r="I108" s="138"/>
      <c r="J108" s="97"/>
      <c r="K108" s="15"/>
      <c r="L108" s="24"/>
      <c r="M108" s="146"/>
      <c r="N108" s="11" t="s">
        <v>416</v>
      </c>
      <c r="O108" s="22" t="s">
        <v>602</v>
      </c>
      <c r="P108" s="22" t="s">
        <v>603</v>
      </c>
      <c r="Q108" s="15" t="s">
        <v>593</v>
      </c>
      <c r="R108" s="22" t="s">
        <v>405</v>
      </c>
      <c r="S108" s="145"/>
    </row>
    <row r="109" spans="2:19" ht="47.25">
      <c r="B109" s="52">
        <v>1</v>
      </c>
      <c r="C109" s="74">
        <v>45323</v>
      </c>
      <c r="D109" s="151" t="s">
        <v>584</v>
      </c>
      <c r="E109" s="148" t="s">
        <v>585</v>
      </c>
      <c r="F109" s="152" t="s">
        <v>609</v>
      </c>
      <c r="G109" s="162" t="s">
        <v>610</v>
      </c>
      <c r="H109" s="137" t="s">
        <v>598</v>
      </c>
      <c r="I109" s="138" t="str">
        <f>IFERROR(VLOOKUP(H109,'[20]Riesgos de corrupción'!$Q$9:$R$22,2,0),0)</f>
        <v xml:space="preserve">Inadecuada aplicación del procedimiento y de la norma en el proceso de fiscalización- evaluación integral </v>
      </c>
      <c r="J109" s="139" t="s">
        <v>599</v>
      </c>
      <c r="K109" s="136" t="s">
        <v>600</v>
      </c>
      <c r="L109" s="136" t="s">
        <v>601</v>
      </c>
      <c r="M109" s="146" t="str">
        <f>IFERROR(VLOOKUP(F109,'[20]Riesgos de corrupción'!$C$74:$M$106,10,0),0)</f>
        <v>Extremo</v>
      </c>
      <c r="N109" s="138" t="s">
        <v>403</v>
      </c>
      <c r="O109" s="153" t="s">
        <v>592</v>
      </c>
      <c r="P109" s="22" t="s">
        <v>582</v>
      </c>
      <c r="Q109" s="15" t="s">
        <v>593</v>
      </c>
      <c r="R109" s="22" t="s">
        <v>583</v>
      </c>
      <c r="S109" s="159" t="str">
        <f>IFERROR(VLOOKUP(F109,'[20]Riesgos de corrupción'!$C$74:$M$106,11,0),0)</f>
        <v>Alto</v>
      </c>
    </row>
    <row r="110" spans="2:19" ht="47.25">
      <c r="B110" s="52">
        <v>1</v>
      </c>
      <c r="C110" s="74">
        <v>45323</v>
      </c>
      <c r="D110" s="151"/>
      <c r="E110" s="148"/>
      <c r="F110" s="152"/>
      <c r="G110" s="162"/>
      <c r="H110" s="137"/>
      <c r="I110" s="138"/>
      <c r="J110" s="139"/>
      <c r="K110" s="136"/>
      <c r="L110" s="136"/>
      <c r="M110" s="146"/>
      <c r="N110" s="138"/>
      <c r="O110" s="153"/>
      <c r="P110" s="22" t="s">
        <v>594</v>
      </c>
      <c r="Q110" s="15" t="s">
        <v>593</v>
      </c>
      <c r="R110" s="22" t="s">
        <v>595</v>
      </c>
      <c r="S110" s="159"/>
    </row>
    <row r="111" spans="2:19" ht="57.75" customHeight="1">
      <c r="B111" s="52">
        <v>1</v>
      </c>
      <c r="C111" s="74">
        <v>45323</v>
      </c>
      <c r="D111" s="151"/>
      <c r="E111" s="148"/>
      <c r="F111" s="152"/>
      <c r="G111" s="162"/>
      <c r="H111" s="137"/>
      <c r="I111" s="138"/>
      <c r="J111" s="139"/>
      <c r="K111" s="136"/>
      <c r="L111" s="136"/>
      <c r="M111" s="146"/>
      <c r="N111" s="11" t="s">
        <v>547</v>
      </c>
      <c r="O111" s="12" t="s">
        <v>611</v>
      </c>
      <c r="P111" s="22" t="s">
        <v>612</v>
      </c>
      <c r="Q111" s="22" t="s">
        <v>593</v>
      </c>
      <c r="R111" s="22" t="s">
        <v>613</v>
      </c>
      <c r="S111" s="159"/>
    </row>
    <row r="112" spans="2:19" ht="47.25">
      <c r="B112" s="52">
        <v>1</v>
      </c>
      <c r="C112" s="74">
        <v>45323</v>
      </c>
      <c r="D112" s="151" t="s">
        <v>584</v>
      </c>
      <c r="E112" s="148" t="s">
        <v>585</v>
      </c>
      <c r="F112" s="152" t="s">
        <v>614</v>
      </c>
      <c r="G112" s="162" t="s">
        <v>615</v>
      </c>
      <c r="H112" s="137" t="s">
        <v>424</v>
      </c>
      <c r="I112" s="138" t="str">
        <f>IFERROR(VLOOKUP(H112,'[20]Riesgos de corrupción'!$Q$9:$R$22,2,0),0)</f>
        <v>Falta de control en el seguimiento a las actuaciones</v>
      </c>
      <c r="J112" s="139" t="s">
        <v>616</v>
      </c>
      <c r="K112" s="136" t="s">
        <v>617</v>
      </c>
      <c r="L112" s="136" t="s">
        <v>618</v>
      </c>
      <c r="M112" s="146" t="str">
        <f>IFERROR(VLOOKUP(F112,'[20]Riesgos de corrupción'!$C$74:$M$106,10,0),0)</f>
        <v>Extremo</v>
      </c>
      <c r="N112" s="138" t="s">
        <v>403</v>
      </c>
      <c r="O112" s="153" t="s">
        <v>592</v>
      </c>
      <c r="P112" s="22" t="s">
        <v>582</v>
      </c>
      <c r="Q112" s="15" t="s">
        <v>593</v>
      </c>
      <c r="R112" s="22" t="s">
        <v>583</v>
      </c>
      <c r="S112" s="145" t="str">
        <f>IFERROR(VLOOKUP(F112,'[20]Riesgos de corrupción'!$C$74:$M$106,11,0),0)</f>
        <v>Moderado</v>
      </c>
    </row>
    <row r="113" spans="2:19" ht="47.25">
      <c r="B113" s="52">
        <v>1</v>
      </c>
      <c r="C113" s="74">
        <v>45323</v>
      </c>
      <c r="D113" s="151"/>
      <c r="E113" s="148"/>
      <c r="F113" s="152"/>
      <c r="G113" s="162"/>
      <c r="H113" s="137"/>
      <c r="I113" s="138"/>
      <c r="J113" s="139"/>
      <c r="K113" s="136"/>
      <c r="L113" s="136"/>
      <c r="M113" s="146"/>
      <c r="N113" s="138"/>
      <c r="O113" s="153"/>
      <c r="P113" s="22" t="s">
        <v>594</v>
      </c>
      <c r="Q113" s="15" t="s">
        <v>593</v>
      </c>
      <c r="R113" s="22" t="s">
        <v>595</v>
      </c>
      <c r="S113" s="145"/>
    </row>
    <row r="114" spans="2:19" ht="31.5">
      <c r="B114" s="52">
        <v>1</v>
      </c>
      <c r="C114" s="74">
        <v>45323</v>
      </c>
      <c r="D114" s="151"/>
      <c r="E114" s="148"/>
      <c r="F114" s="152"/>
      <c r="G114" s="162"/>
      <c r="H114" s="137"/>
      <c r="I114" s="138"/>
      <c r="J114" s="139"/>
      <c r="K114" s="136"/>
      <c r="L114" s="136"/>
      <c r="M114" s="146"/>
      <c r="N114" s="24" t="s">
        <v>416</v>
      </c>
      <c r="O114" s="22" t="s">
        <v>602</v>
      </c>
      <c r="P114" s="22" t="s">
        <v>603</v>
      </c>
      <c r="Q114" s="15" t="s">
        <v>593</v>
      </c>
      <c r="R114" s="22" t="s">
        <v>405</v>
      </c>
      <c r="S114" s="145"/>
    </row>
    <row r="115" spans="2:19" ht="47.25">
      <c r="B115" s="52">
        <v>1</v>
      </c>
      <c r="C115" s="74">
        <v>45323</v>
      </c>
      <c r="D115" s="151" t="s">
        <v>584</v>
      </c>
      <c r="E115" s="148" t="s">
        <v>585</v>
      </c>
      <c r="F115" s="152" t="s">
        <v>619</v>
      </c>
      <c r="G115" s="162" t="s">
        <v>620</v>
      </c>
      <c r="H115" s="137" t="s">
        <v>487</v>
      </c>
      <c r="I115" s="138" t="str">
        <f>IFERROR(VLOOKUP(H115,'[20]Riesgos de corrupción'!$Q$9:$R$22,2,0),0)</f>
        <v>Fallas en la verificación de las liquidaciones conforme a lo establecido en la normativa</v>
      </c>
      <c r="J115" s="139" t="s">
        <v>621</v>
      </c>
      <c r="K115" s="136" t="s">
        <v>622</v>
      </c>
      <c r="L115" s="140" t="s">
        <v>623</v>
      </c>
      <c r="M115" s="146" t="str">
        <f>IFERROR(VLOOKUP(F115,'[20]Riesgos de corrupción'!$C$74:$M$106,10,0),0)</f>
        <v>Extremo</v>
      </c>
      <c r="N115" s="138" t="s">
        <v>403</v>
      </c>
      <c r="O115" s="153" t="s">
        <v>592</v>
      </c>
      <c r="P115" s="22" t="s">
        <v>582</v>
      </c>
      <c r="Q115" s="15" t="s">
        <v>593</v>
      </c>
      <c r="R115" s="22" t="s">
        <v>583</v>
      </c>
      <c r="S115" s="159" t="str">
        <f>IFERROR(VLOOKUP(F115,'[20]Riesgos de corrupción'!$C$74:$M$106,11,0),0)</f>
        <v>Alto</v>
      </c>
    </row>
    <row r="116" spans="2:19" ht="47.25">
      <c r="B116" s="52">
        <v>1</v>
      </c>
      <c r="C116" s="74">
        <v>45323</v>
      </c>
      <c r="D116" s="151"/>
      <c r="E116" s="148"/>
      <c r="F116" s="152"/>
      <c r="G116" s="162"/>
      <c r="H116" s="137"/>
      <c r="I116" s="138"/>
      <c r="J116" s="139"/>
      <c r="K116" s="136"/>
      <c r="L116" s="140"/>
      <c r="M116" s="146"/>
      <c r="N116" s="138"/>
      <c r="O116" s="153"/>
      <c r="P116" s="22" t="s">
        <v>594</v>
      </c>
      <c r="Q116" s="15" t="s">
        <v>593</v>
      </c>
      <c r="R116" s="22" t="s">
        <v>595</v>
      </c>
      <c r="S116" s="159"/>
    </row>
    <row r="117" spans="2:19" ht="36.75" customHeight="1">
      <c r="B117" s="52">
        <v>1</v>
      </c>
      <c r="C117" s="74">
        <v>45323</v>
      </c>
      <c r="D117" s="151"/>
      <c r="E117" s="148"/>
      <c r="F117" s="152"/>
      <c r="G117" s="162"/>
      <c r="H117" s="137"/>
      <c r="I117" s="138"/>
      <c r="J117" s="139"/>
      <c r="K117" s="136"/>
      <c r="L117" s="140"/>
      <c r="M117" s="146"/>
      <c r="N117" s="24" t="s">
        <v>547</v>
      </c>
      <c r="O117" s="12" t="s">
        <v>611</v>
      </c>
      <c r="P117" s="22" t="s">
        <v>612</v>
      </c>
      <c r="Q117" s="22" t="s">
        <v>593</v>
      </c>
      <c r="R117" s="22" t="s">
        <v>613</v>
      </c>
      <c r="S117" s="159"/>
    </row>
    <row r="118" spans="2:19" ht="47.25">
      <c r="B118" s="52">
        <v>1</v>
      </c>
      <c r="C118" s="74">
        <v>45323</v>
      </c>
      <c r="D118" s="151" t="s">
        <v>624</v>
      </c>
      <c r="E118" s="148" t="s">
        <v>625</v>
      </c>
      <c r="F118" s="152" t="s">
        <v>626</v>
      </c>
      <c r="G118" s="162" t="s">
        <v>627</v>
      </c>
      <c r="H118" s="137" t="s">
        <v>628</v>
      </c>
      <c r="I118" s="167" t="str">
        <f>IFERROR(VLOOKUP(H118,'[21]Riesgos de corrupción'!$Q$9:$R$25,2,0),0)</f>
        <v>Inadecuada aplicación del instructivo de evaluación de estudios técnicos y sus formatos</v>
      </c>
      <c r="J118" s="92" t="s">
        <v>629</v>
      </c>
      <c r="K118" s="20" t="s">
        <v>630</v>
      </c>
      <c r="L118" s="19" t="s">
        <v>631</v>
      </c>
      <c r="M118" s="146" t="str">
        <f>IFERROR(VLOOKUP(F118,'[21]Riesgos de corrupción'!$C$80:$M$112,10,0),0)</f>
        <v>Extremo</v>
      </c>
      <c r="N118" s="11" t="s">
        <v>403</v>
      </c>
      <c r="O118" s="22" t="s">
        <v>632</v>
      </c>
      <c r="P118" s="22" t="s">
        <v>633</v>
      </c>
      <c r="Q118" s="26" t="s">
        <v>634</v>
      </c>
      <c r="R118" s="22" t="s">
        <v>635</v>
      </c>
      <c r="S118" s="171" t="str">
        <f>IFERROR(VLOOKUP(F118,'[21]Riesgos de corrupción'!$C$80:$M$112,11,0),0)</f>
        <v>Alto</v>
      </c>
    </row>
    <row r="119" spans="2:19" ht="63">
      <c r="B119" s="52">
        <v>1</v>
      </c>
      <c r="C119" s="74">
        <v>45323</v>
      </c>
      <c r="D119" s="151"/>
      <c r="E119" s="148"/>
      <c r="F119" s="152"/>
      <c r="G119" s="162"/>
      <c r="H119" s="137"/>
      <c r="I119" s="167"/>
      <c r="J119" s="92" t="s">
        <v>636</v>
      </c>
      <c r="K119" s="20" t="s">
        <v>637</v>
      </c>
      <c r="L119" s="19" t="s">
        <v>638</v>
      </c>
      <c r="M119" s="146"/>
      <c r="N119" s="11" t="s">
        <v>416</v>
      </c>
      <c r="O119" s="22" t="s">
        <v>639</v>
      </c>
      <c r="P119" s="22" t="s">
        <v>582</v>
      </c>
      <c r="Q119" s="26" t="s">
        <v>640</v>
      </c>
      <c r="R119" s="22" t="s">
        <v>583</v>
      </c>
      <c r="S119" s="171"/>
    </row>
    <row r="120" spans="2:19" ht="63">
      <c r="B120" s="52">
        <v>1</v>
      </c>
      <c r="C120" s="74">
        <v>45323</v>
      </c>
      <c r="D120" s="65" t="s">
        <v>624</v>
      </c>
      <c r="E120" s="29" t="s">
        <v>625</v>
      </c>
      <c r="F120" s="123" t="s">
        <v>641</v>
      </c>
      <c r="G120" s="12" t="s">
        <v>642</v>
      </c>
      <c r="H120" s="127" t="s">
        <v>487</v>
      </c>
      <c r="I120" s="15" t="str">
        <f>IFERROR(VLOOKUP(H120,'[21]Riesgos de corrupción'!$Q$9:$R$25,2,0),0)</f>
        <v>Fallas en la seguridad de la información sin restricción de acceso a los servidores públicos</v>
      </c>
      <c r="J120" s="92" t="s">
        <v>643</v>
      </c>
      <c r="K120" s="20" t="s">
        <v>644</v>
      </c>
      <c r="L120" s="19" t="s">
        <v>645</v>
      </c>
      <c r="M120" s="23" t="str">
        <f>IFERROR(VLOOKUP(F120,'[21]Riesgos de corrupción'!$C$80:$M$112,10,0),0)</f>
        <v>Extremo</v>
      </c>
      <c r="N120" s="24" t="s">
        <v>416</v>
      </c>
      <c r="O120" s="22" t="s">
        <v>639</v>
      </c>
      <c r="P120" s="22" t="s">
        <v>582</v>
      </c>
      <c r="Q120" s="26" t="s">
        <v>640</v>
      </c>
      <c r="R120" s="22" t="s">
        <v>583</v>
      </c>
      <c r="S120" s="73" t="str">
        <f>IFERROR(VLOOKUP(F120,'[21]Riesgos de corrupción'!$C$80:$M$112,11,0),0)</f>
        <v>Alto</v>
      </c>
    </row>
    <row r="121" spans="2:19" ht="47.25">
      <c r="B121" s="52">
        <v>1</v>
      </c>
      <c r="C121" s="74">
        <v>45323</v>
      </c>
      <c r="D121" s="151" t="s">
        <v>624</v>
      </c>
      <c r="E121" s="154" t="s">
        <v>646</v>
      </c>
      <c r="F121" s="152" t="s">
        <v>647</v>
      </c>
      <c r="G121" s="162" t="s">
        <v>648</v>
      </c>
      <c r="H121" s="137" t="s">
        <v>649</v>
      </c>
      <c r="I121" s="138" t="str">
        <f>IFERROR(VLOOKUP(H121,'[22]Riesgos de corrupción'!$Q$9:$R$22,2,0),0)</f>
        <v>Fallas en la validación del cumplimiento de requisitos legales para tramitar una solicitud de modificación</v>
      </c>
      <c r="J121" s="139" t="s">
        <v>650</v>
      </c>
      <c r="K121" s="136" t="s">
        <v>651</v>
      </c>
      <c r="L121" s="136" t="s">
        <v>652</v>
      </c>
      <c r="M121" s="146" t="s">
        <v>203</v>
      </c>
      <c r="N121" s="138" t="s">
        <v>403</v>
      </c>
      <c r="O121" s="153" t="s">
        <v>592</v>
      </c>
      <c r="P121" s="22" t="s">
        <v>653</v>
      </c>
      <c r="Q121" s="22" t="s">
        <v>654</v>
      </c>
      <c r="R121" s="22" t="s">
        <v>655</v>
      </c>
      <c r="S121" s="145" t="s">
        <v>108</v>
      </c>
    </row>
    <row r="122" spans="2:19" ht="31.5">
      <c r="B122" s="52">
        <v>1</v>
      </c>
      <c r="C122" s="74">
        <v>45323</v>
      </c>
      <c r="D122" s="151"/>
      <c r="E122" s="154"/>
      <c r="F122" s="155"/>
      <c r="G122" s="163"/>
      <c r="H122" s="164"/>
      <c r="I122" s="165"/>
      <c r="J122" s="166"/>
      <c r="K122" s="169"/>
      <c r="L122" s="169"/>
      <c r="M122" s="170"/>
      <c r="N122" s="165"/>
      <c r="O122" s="156"/>
      <c r="P122" s="116" t="s">
        <v>396</v>
      </c>
      <c r="Q122" s="116" t="s">
        <v>654</v>
      </c>
      <c r="R122" s="116" t="s">
        <v>656</v>
      </c>
      <c r="S122" s="168"/>
    </row>
    <row r="123" spans="2:19" ht="74.25" customHeight="1">
      <c r="B123" s="52">
        <v>2</v>
      </c>
      <c r="C123" s="74" t="s">
        <v>624</v>
      </c>
      <c r="D123" s="65" t="s">
        <v>624</v>
      </c>
      <c r="E123" s="119" t="s">
        <v>657</v>
      </c>
      <c r="F123" s="123" t="s">
        <v>658</v>
      </c>
      <c r="G123" s="12" t="s">
        <v>659</v>
      </c>
      <c r="H123" s="123" t="s">
        <v>660</v>
      </c>
      <c r="I123" s="77" t="s">
        <v>661</v>
      </c>
      <c r="J123" s="77" t="s">
        <v>662</v>
      </c>
      <c r="K123" s="19" t="s">
        <v>663</v>
      </c>
      <c r="L123" s="21" t="s">
        <v>664</v>
      </c>
      <c r="M123" s="120" t="s">
        <v>203</v>
      </c>
      <c r="N123" s="124" t="s">
        <v>403</v>
      </c>
      <c r="O123" s="68" t="s">
        <v>592</v>
      </c>
      <c r="P123" s="11" t="s">
        <v>665</v>
      </c>
      <c r="Q123" s="24" t="s">
        <v>666</v>
      </c>
      <c r="R123" s="19" t="s">
        <v>667</v>
      </c>
      <c r="S123" s="121" t="s">
        <v>668</v>
      </c>
    </row>
    <row r="124" spans="2:19" ht="110.25" customHeight="1">
      <c r="B124" s="191">
        <v>2</v>
      </c>
      <c r="C124" s="191" t="s">
        <v>624</v>
      </c>
      <c r="D124" s="191" t="s">
        <v>624</v>
      </c>
      <c r="E124" s="279" t="s">
        <v>657</v>
      </c>
      <c r="F124" s="155" t="s">
        <v>669</v>
      </c>
      <c r="G124" s="172" t="s">
        <v>670</v>
      </c>
      <c r="H124" s="152" t="s">
        <v>671</v>
      </c>
      <c r="I124" s="136" t="s">
        <v>672</v>
      </c>
      <c r="J124" s="19" t="s">
        <v>673</v>
      </c>
      <c r="K124" s="19" t="s">
        <v>674</v>
      </c>
      <c r="L124" s="20" t="s">
        <v>675</v>
      </c>
      <c r="M124" s="160" t="s">
        <v>203</v>
      </c>
      <c r="N124" s="124" t="s">
        <v>403</v>
      </c>
      <c r="O124" s="68" t="s">
        <v>592</v>
      </c>
      <c r="P124" s="11" t="s">
        <v>665</v>
      </c>
      <c r="Q124" s="24" t="s">
        <v>666</v>
      </c>
      <c r="R124" s="19" t="s">
        <v>667</v>
      </c>
      <c r="S124" s="145" t="s">
        <v>676</v>
      </c>
    </row>
    <row r="125" spans="2:19" ht="83.25" customHeight="1">
      <c r="B125" s="192"/>
      <c r="C125" s="192"/>
      <c r="D125" s="192"/>
      <c r="E125" s="280"/>
      <c r="F125" s="161"/>
      <c r="G125" s="172"/>
      <c r="H125" s="152"/>
      <c r="I125" s="136"/>
      <c r="J125" s="19" t="s">
        <v>677</v>
      </c>
      <c r="K125" s="19" t="s">
        <v>674</v>
      </c>
      <c r="L125" s="20" t="s">
        <v>678</v>
      </c>
      <c r="M125" s="160"/>
      <c r="N125" s="125"/>
      <c r="O125" s="11"/>
      <c r="P125" s="24"/>
      <c r="Q125" s="19"/>
      <c r="R125" s="122"/>
      <c r="S125" s="145"/>
    </row>
    <row r="126" spans="2:19" ht="105" customHeight="1">
      <c r="B126" s="191">
        <v>2</v>
      </c>
      <c r="C126" s="257" t="s">
        <v>624</v>
      </c>
      <c r="D126" s="191" t="s">
        <v>624</v>
      </c>
      <c r="E126" s="279" t="s">
        <v>657</v>
      </c>
      <c r="F126" s="155" t="s">
        <v>679</v>
      </c>
      <c r="G126" s="153" t="s">
        <v>680</v>
      </c>
      <c r="H126" s="152" t="s">
        <v>681</v>
      </c>
      <c r="I126" s="140" t="s">
        <v>682</v>
      </c>
      <c r="J126" s="77" t="s">
        <v>683</v>
      </c>
      <c r="K126" s="19" t="s">
        <v>684</v>
      </c>
      <c r="L126" s="20" t="s">
        <v>685</v>
      </c>
      <c r="M126" s="160" t="s">
        <v>203</v>
      </c>
      <c r="N126" s="124" t="s">
        <v>403</v>
      </c>
      <c r="O126" s="25" t="s">
        <v>592</v>
      </c>
      <c r="P126" s="11" t="s">
        <v>665</v>
      </c>
      <c r="Q126" s="24" t="s">
        <v>666</v>
      </c>
      <c r="R126" s="19" t="s">
        <v>667</v>
      </c>
      <c r="S126" s="159" t="s">
        <v>668</v>
      </c>
    </row>
    <row r="127" spans="2:19" ht="105" customHeight="1">
      <c r="B127" s="192"/>
      <c r="C127" s="282"/>
      <c r="D127" s="192"/>
      <c r="E127" s="280"/>
      <c r="F127" s="161"/>
      <c r="G127" s="153"/>
      <c r="H127" s="152"/>
      <c r="I127" s="140"/>
      <c r="J127" s="77" t="s">
        <v>686</v>
      </c>
      <c r="K127" s="19" t="s">
        <v>684</v>
      </c>
      <c r="L127" s="20" t="s">
        <v>687</v>
      </c>
      <c r="M127" s="160"/>
      <c r="N127" s="124" t="s">
        <v>416</v>
      </c>
      <c r="O127" s="22" t="s">
        <v>602</v>
      </c>
      <c r="P127" s="11" t="s">
        <v>688</v>
      </c>
      <c r="Q127" s="24" t="s">
        <v>666</v>
      </c>
      <c r="R127" s="19" t="s">
        <v>667</v>
      </c>
      <c r="S127" s="159"/>
    </row>
    <row r="128" spans="2:19" ht="90" customHeight="1">
      <c r="B128" s="279">
        <v>2</v>
      </c>
      <c r="C128" s="279" t="s">
        <v>624</v>
      </c>
      <c r="D128" s="279" t="s">
        <v>624</v>
      </c>
      <c r="E128" s="279" t="s">
        <v>657</v>
      </c>
      <c r="F128" s="155" t="s">
        <v>689</v>
      </c>
      <c r="G128" s="153" t="s">
        <v>690</v>
      </c>
      <c r="H128" s="152" t="s">
        <v>691</v>
      </c>
      <c r="I128" s="136" t="s">
        <v>692</v>
      </c>
      <c r="J128" s="19" t="s">
        <v>693</v>
      </c>
      <c r="K128" s="19" t="s">
        <v>684</v>
      </c>
      <c r="L128" s="20" t="s">
        <v>694</v>
      </c>
      <c r="M128" s="160" t="s">
        <v>203</v>
      </c>
      <c r="N128" s="124" t="s">
        <v>403</v>
      </c>
      <c r="O128" s="25" t="s">
        <v>592</v>
      </c>
      <c r="P128" s="11" t="s">
        <v>665</v>
      </c>
      <c r="Q128" s="24" t="s">
        <v>666</v>
      </c>
      <c r="R128" s="19" t="s">
        <v>667</v>
      </c>
      <c r="S128" s="145" t="s">
        <v>676</v>
      </c>
    </row>
    <row r="129" spans="2:19" ht="90" customHeight="1">
      <c r="B129" s="280"/>
      <c r="C129" s="280"/>
      <c r="D129" s="280"/>
      <c r="E129" s="280"/>
      <c r="F129" s="161"/>
      <c r="G129" s="153"/>
      <c r="H129" s="152"/>
      <c r="I129" s="136"/>
      <c r="J129" s="19" t="s">
        <v>695</v>
      </c>
      <c r="K129" s="19" t="s">
        <v>684</v>
      </c>
      <c r="L129" s="20" t="s">
        <v>664</v>
      </c>
      <c r="M129" s="160"/>
      <c r="N129" s="124" t="s">
        <v>416</v>
      </c>
      <c r="O129" s="22" t="s">
        <v>602</v>
      </c>
      <c r="P129" s="11" t="s">
        <v>688</v>
      </c>
      <c r="Q129" s="24" t="s">
        <v>666</v>
      </c>
      <c r="R129" s="19" t="s">
        <v>667</v>
      </c>
      <c r="S129" s="145"/>
    </row>
    <row r="130" spans="2:19" ht="118.5" customHeight="1">
      <c r="B130" s="52">
        <v>1</v>
      </c>
      <c r="C130" s="74">
        <v>45323</v>
      </c>
      <c r="D130" s="151" t="s">
        <v>696</v>
      </c>
      <c r="E130" s="157" t="s">
        <v>697</v>
      </c>
      <c r="F130" s="152" t="s">
        <v>698</v>
      </c>
      <c r="G130" s="153" t="s">
        <v>699</v>
      </c>
      <c r="H130" s="127" t="s">
        <v>700</v>
      </c>
      <c r="I130" s="15" t="str">
        <f>IFERROR(VLOOKUP(H130,'[23]Riesgos de corrupción'!$Q$9:$R$16,2,0),0)</f>
        <v>Contacto con el beneficiario del titulo minero, ingenieros y técnicos asignados a las visitas donde se generen espacios de persuasión sobre decisiones de la Entidad para beneficio mutuo.</v>
      </c>
      <c r="J130" s="104" t="s">
        <v>701</v>
      </c>
      <c r="K130" s="22" t="s">
        <v>702</v>
      </c>
      <c r="L130" s="24" t="s">
        <v>703</v>
      </c>
      <c r="M130" s="146" t="str">
        <f>IFERROR(VLOOKUP(F130,'[23]Riesgos de corrupción'!$C$44:$M$49,10,0),0)</f>
        <v>Extremo</v>
      </c>
      <c r="N130" s="138" t="s">
        <v>393</v>
      </c>
      <c r="O130" s="143" t="str">
        <f>IFERROR(VLOOKUP(N130,'[24]Riesgos de corrupción'!$C$34:$D$39,2,0),0)</f>
        <v xml:space="preserve">Desprotección de derechos ciudadanos </v>
      </c>
      <c r="P130" s="15" t="s">
        <v>704</v>
      </c>
      <c r="Q130" s="15" t="s">
        <v>705</v>
      </c>
      <c r="R130" s="15" t="s">
        <v>706</v>
      </c>
      <c r="S130" s="159" t="str">
        <f>IFERROR(VLOOKUP(F130,'[23]Riesgos de corrupción'!$C$44:$M$49,11,0),0)</f>
        <v>Alto</v>
      </c>
    </row>
    <row r="131" spans="2:19" ht="63">
      <c r="B131" s="52">
        <v>1</v>
      </c>
      <c r="C131" s="74">
        <v>45323</v>
      </c>
      <c r="D131" s="151"/>
      <c r="E131" s="157"/>
      <c r="F131" s="152"/>
      <c r="G131" s="153"/>
      <c r="H131" s="137" t="s">
        <v>707</v>
      </c>
      <c r="I131" s="143" t="str">
        <f>IFERROR(VLOOKUP(H131,'[23]Riesgos de corrupción'!$Q$9:$R$16,2,0),0)</f>
        <v>Propuestas por parte de los servidores de la ANM hacia los titulares mineros para generar informes de visita que no cumplen con la norma buscando un interés económico</v>
      </c>
      <c r="J131" s="104" t="s">
        <v>708</v>
      </c>
      <c r="K131" s="22" t="s">
        <v>702</v>
      </c>
      <c r="L131" s="24" t="s">
        <v>703</v>
      </c>
      <c r="M131" s="146"/>
      <c r="N131" s="138"/>
      <c r="O131" s="143"/>
      <c r="P131" s="22" t="s">
        <v>396</v>
      </c>
      <c r="Q131" s="22" t="s">
        <v>705</v>
      </c>
      <c r="R131" s="22" t="s">
        <v>709</v>
      </c>
      <c r="S131" s="159"/>
    </row>
    <row r="132" spans="2:19" ht="47.25">
      <c r="B132" s="52">
        <v>1</v>
      </c>
      <c r="C132" s="74">
        <v>45323</v>
      </c>
      <c r="D132" s="151"/>
      <c r="E132" s="157"/>
      <c r="F132" s="152"/>
      <c r="G132" s="153"/>
      <c r="H132" s="137"/>
      <c r="I132" s="143"/>
      <c r="J132" s="104" t="s">
        <v>710</v>
      </c>
      <c r="K132" s="22" t="s">
        <v>702</v>
      </c>
      <c r="L132" s="24" t="s">
        <v>703</v>
      </c>
      <c r="M132" s="146"/>
      <c r="N132" s="24" t="s">
        <v>403</v>
      </c>
      <c r="O132" s="22" t="str">
        <f>IFERROR(VLOOKUP(N132,'[24]Riesgos de corrupción'!$C$34:$D$39,2,0),0)</f>
        <v>Favorecimiento de intereses privados</v>
      </c>
      <c r="P132" s="15" t="s">
        <v>704</v>
      </c>
      <c r="Q132" s="15" t="s">
        <v>705</v>
      </c>
      <c r="R132" s="15" t="s">
        <v>706</v>
      </c>
      <c r="S132" s="159"/>
    </row>
    <row r="133" spans="2:19" ht="47.25">
      <c r="B133" s="52">
        <v>1</v>
      </c>
      <c r="C133" s="74">
        <v>45323</v>
      </c>
      <c r="D133" s="151" t="s">
        <v>696</v>
      </c>
      <c r="E133" s="150" t="s">
        <v>697</v>
      </c>
      <c r="F133" s="152" t="s">
        <v>711</v>
      </c>
      <c r="G133" s="153" t="s">
        <v>712</v>
      </c>
      <c r="H133" s="137" t="s">
        <v>64</v>
      </c>
      <c r="I133" s="138" t="str">
        <f>IFERROR(VLOOKUP(H133,'[23]Riesgos de corrupción'!$Q$9:$R$16,2,0),0)</f>
        <v>Debilidades en los controles de seguridad en las ESSM que permitan sacar equipos sin autorización.</v>
      </c>
      <c r="J133" s="158" t="s">
        <v>713</v>
      </c>
      <c r="K133" s="138" t="s">
        <v>702</v>
      </c>
      <c r="L133" s="138" t="s">
        <v>714</v>
      </c>
      <c r="M133" s="146" t="str">
        <f>IFERROR(VLOOKUP(F133,'[23]Riesgos de corrupción'!$C$44:$M$49,10,0),0)</f>
        <v>Extremo</v>
      </c>
      <c r="N133" s="138" t="s">
        <v>393</v>
      </c>
      <c r="O133" s="143" t="str">
        <f>IFERROR(VLOOKUP(N133,'[24]Riesgos de corrupción'!$C$34:$D$39,2,0),0)</f>
        <v xml:space="preserve">Desprotección de derechos ciudadanos </v>
      </c>
      <c r="P133" s="15" t="s">
        <v>704</v>
      </c>
      <c r="Q133" s="15" t="s">
        <v>705</v>
      </c>
      <c r="R133" s="15" t="s">
        <v>706</v>
      </c>
      <c r="S133" s="159" t="str">
        <f>IFERROR(VLOOKUP(F133,'[23]Riesgos de corrupción'!$C$44:$M$49,11,0),0)</f>
        <v>Alto</v>
      </c>
    </row>
    <row r="134" spans="2:19" ht="31.5">
      <c r="B134" s="52">
        <v>1</v>
      </c>
      <c r="C134" s="74">
        <v>45323</v>
      </c>
      <c r="D134" s="151"/>
      <c r="E134" s="150"/>
      <c r="F134" s="152"/>
      <c r="G134" s="153"/>
      <c r="H134" s="137"/>
      <c r="I134" s="138"/>
      <c r="J134" s="158"/>
      <c r="K134" s="138"/>
      <c r="L134" s="138"/>
      <c r="M134" s="146"/>
      <c r="N134" s="138"/>
      <c r="O134" s="143"/>
      <c r="P134" s="22" t="s">
        <v>396</v>
      </c>
      <c r="Q134" s="22" t="s">
        <v>705</v>
      </c>
      <c r="R134" s="22" t="s">
        <v>709</v>
      </c>
      <c r="S134" s="159"/>
    </row>
    <row r="135" spans="2:19" ht="47.25">
      <c r="B135" s="52">
        <v>1</v>
      </c>
      <c r="C135" s="74">
        <v>45323</v>
      </c>
      <c r="D135" s="151"/>
      <c r="E135" s="150"/>
      <c r="F135" s="152"/>
      <c r="G135" s="153"/>
      <c r="H135" s="137"/>
      <c r="I135" s="138"/>
      <c r="J135" s="158"/>
      <c r="K135" s="138"/>
      <c r="L135" s="138"/>
      <c r="M135" s="146"/>
      <c r="N135" s="24" t="s">
        <v>403</v>
      </c>
      <c r="O135" s="22" t="str">
        <f>IFERROR(VLOOKUP(N135,'[24]Riesgos de corrupción'!$C$34:$D$39,2,0),0)</f>
        <v>Favorecimiento de intereses privados</v>
      </c>
      <c r="P135" s="15" t="s">
        <v>704</v>
      </c>
      <c r="Q135" s="15" t="s">
        <v>705</v>
      </c>
      <c r="R135" s="15" t="s">
        <v>706</v>
      </c>
      <c r="S135" s="159"/>
    </row>
    <row r="136" spans="2:19" ht="63">
      <c r="B136" s="52">
        <v>1</v>
      </c>
      <c r="C136" s="74">
        <v>45323</v>
      </c>
      <c r="D136" s="151" t="s">
        <v>696</v>
      </c>
      <c r="E136" s="150" t="s">
        <v>697</v>
      </c>
      <c r="F136" s="152" t="s">
        <v>715</v>
      </c>
      <c r="G136" s="153" t="s">
        <v>716</v>
      </c>
      <c r="H136" s="127" t="s">
        <v>717</v>
      </c>
      <c r="I136" s="25" t="str">
        <f>IFERROR(VLOOKUP(H136,'[23]Riesgos de corrupción'!$Q$9:$R$16,2,0),0)</f>
        <v>Contacto entre el titular, beneficiario o solicitante y el equipo investigador, donde se generen oportunidades de persuasión sobre los resultados de la investigación</v>
      </c>
      <c r="J136" s="104" t="s">
        <v>718</v>
      </c>
      <c r="K136" s="22" t="s">
        <v>702</v>
      </c>
      <c r="L136" s="24" t="s">
        <v>719</v>
      </c>
      <c r="M136" s="146" t="s">
        <v>203</v>
      </c>
      <c r="N136" s="138" t="s">
        <v>393</v>
      </c>
      <c r="O136" s="143" t="str">
        <f>IFERROR(VLOOKUP(N136,'[24]Riesgos de corrupción'!$C$34:$D$39,2,0),0)</f>
        <v xml:space="preserve">Desprotección de derechos ciudadanos </v>
      </c>
      <c r="P136" s="15" t="s">
        <v>704</v>
      </c>
      <c r="Q136" s="15" t="s">
        <v>705</v>
      </c>
      <c r="R136" s="15" t="s">
        <v>706</v>
      </c>
      <c r="S136" s="159" t="s">
        <v>90</v>
      </c>
    </row>
    <row r="137" spans="2:19" ht="63">
      <c r="B137" s="52">
        <v>1</v>
      </c>
      <c r="C137" s="74">
        <v>45323</v>
      </c>
      <c r="D137" s="151"/>
      <c r="E137" s="150"/>
      <c r="F137" s="152"/>
      <c r="G137" s="153"/>
      <c r="H137" s="137" t="s">
        <v>707</v>
      </c>
      <c r="I137" s="143" t="str">
        <f>IFERROR(VLOOKUP(H137,'[23]Riesgos de corrupción'!$Q$9:$R$16,2,0),0)</f>
        <v>Propuestas por parte de los servidores de la ANM hacia los titulares mineros para generar informes de visita que no cumplen con la norma buscando un interés económico</v>
      </c>
      <c r="J137" s="104" t="s">
        <v>708</v>
      </c>
      <c r="K137" s="22" t="s">
        <v>702</v>
      </c>
      <c r="L137" s="24" t="s">
        <v>703</v>
      </c>
      <c r="M137" s="146"/>
      <c r="N137" s="138"/>
      <c r="O137" s="143"/>
      <c r="P137" s="22" t="s">
        <v>396</v>
      </c>
      <c r="Q137" s="22" t="s">
        <v>705</v>
      </c>
      <c r="R137" s="22" t="s">
        <v>709</v>
      </c>
      <c r="S137" s="159"/>
    </row>
    <row r="138" spans="2:19" ht="47.25">
      <c r="B138" s="52">
        <v>1</v>
      </c>
      <c r="C138" s="74">
        <v>45323</v>
      </c>
      <c r="D138" s="151"/>
      <c r="E138" s="150"/>
      <c r="F138" s="152"/>
      <c r="G138" s="153"/>
      <c r="H138" s="137"/>
      <c r="I138" s="143"/>
      <c r="J138" s="104" t="s">
        <v>710</v>
      </c>
      <c r="K138" s="22" t="s">
        <v>702</v>
      </c>
      <c r="L138" s="24" t="s">
        <v>703</v>
      </c>
      <c r="M138" s="146"/>
      <c r="N138" s="24" t="s">
        <v>403</v>
      </c>
      <c r="O138" s="22" t="str">
        <f>IFERROR(VLOOKUP(N138,'[24]Riesgos de corrupción'!$C$34:$D$39,2,0),0)</f>
        <v>Favorecimiento de intereses privados</v>
      </c>
      <c r="P138" s="15" t="s">
        <v>704</v>
      </c>
      <c r="Q138" s="15" t="s">
        <v>705</v>
      </c>
      <c r="R138" s="15" t="s">
        <v>706</v>
      </c>
      <c r="S138" s="159"/>
    </row>
    <row r="139" spans="2:19" ht="90" customHeight="1">
      <c r="B139" s="52">
        <v>1</v>
      </c>
      <c r="C139" s="74">
        <v>45323</v>
      </c>
      <c r="D139" s="151" t="s">
        <v>720</v>
      </c>
      <c r="E139" s="157" t="s">
        <v>721</v>
      </c>
      <c r="F139" s="152" t="s">
        <v>722</v>
      </c>
      <c r="G139" s="153" t="s">
        <v>723</v>
      </c>
      <c r="H139" s="127" t="s">
        <v>724</v>
      </c>
      <c r="I139" s="15" t="str">
        <f>IFERROR(VLOOKUP(H139,'[25]Riesgos de corrupción'!$Q$9:$R$41,2,0),0)</f>
        <v>Dilación por devolución de solicitudes de actualización o incorporación sin motivo alguno; y/o aceleración pasando por alto motivos de devolución o sin realizar la revisión conforme al procedimiento establecido</v>
      </c>
      <c r="J139" s="97" t="s">
        <v>725</v>
      </c>
      <c r="K139" s="15" t="s">
        <v>726</v>
      </c>
      <c r="L139" s="24" t="s">
        <v>727</v>
      </c>
      <c r="M139" s="146" t="s">
        <v>203</v>
      </c>
      <c r="N139" s="138" t="s">
        <v>728</v>
      </c>
      <c r="O139" s="143" t="str">
        <f>IFERROR(VLOOKUP(N139,'[25]Riesgos de corrupción'!$C$105:$D$140,2,0),0)</f>
        <v>Favorecimiento de intereses privados derivados de la manipulación del trámite de registro en el SIGM</v>
      </c>
      <c r="P139" s="15" t="s">
        <v>729</v>
      </c>
      <c r="Q139" s="15" t="s">
        <v>730</v>
      </c>
      <c r="R139" s="15" t="s">
        <v>731</v>
      </c>
      <c r="S139" s="145" t="s">
        <v>108</v>
      </c>
    </row>
    <row r="140" spans="2:19" ht="75" customHeight="1">
      <c r="B140" s="52">
        <v>1</v>
      </c>
      <c r="C140" s="74">
        <v>45323</v>
      </c>
      <c r="D140" s="151"/>
      <c r="E140" s="157"/>
      <c r="F140" s="152"/>
      <c r="G140" s="153"/>
      <c r="H140" s="127" t="s">
        <v>732</v>
      </c>
      <c r="I140" s="15" t="str">
        <f>IFERROR(VLOOKUP(H140,'[25]Riesgos de corrupción'!$Q$9:$R$41,2,0),0)</f>
        <v>Intervención directa o hackeo al SIGM para actualizar áreas geográficas fuera del procedimiento</v>
      </c>
      <c r="J140" s="97" t="s">
        <v>733</v>
      </c>
      <c r="K140" s="15" t="s">
        <v>734</v>
      </c>
      <c r="L140" s="24" t="s">
        <v>735</v>
      </c>
      <c r="M140" s="146"/>
      <c r="N140" s="138"/>
      <c r="O140" s="143"/>
      <c r="P140" s="22" t="s">
        <v>582</v>
      </c>
      <c r="Q140" s="15" t="s">
        <v>730</v>
      </c>
      <c r="R140" s="15" t="s">
        <v>583</v>
      </c>
      <c r="S140" s="145"/>
    </row>
    <row r="141" spans="2:19" ht="47.25">
      <c r="B141" s="114">
        <v>1</v>
      </c>
      <c r="C141" s="115">
        <v>45323</v>
      </c>
      <c r="D141" s="149" t="s">
        <v>736</v>
      </c>
      <c r="E141" s="147" t="s">
        <v>737</v>
      </c>
      <c r="F141" s="155" t="s">
        <v>738</v>
      </c>
      <c r="G141" s="156" t="s">
        <v>739</v>
      </c>
      <c r="H141" s="155" t="s">
        <v>740</v>
      </c>
      <c r="I141" s="275" t="str">
        <f>IFERROR(VLOOKUP(H141,'[26]Riesgos de corrupción'!$Q$9:$R$47,2,0),0)</f>
        <v>Aceptación de dadivas de terceros para favorecer el tramite o servicio</v>
      </c>
      <c r="J141" s="276" t="s">
        <v>741</v>
      </c>
      <c r="K141" s="275" t="s">
        <v>742</v>
      </c>
      <c r="L141" s="275" t="s">
        <v>743</v>
      </c>
      <c r="M141" s="146" t="s">
        <v>203</v>
      </c>
      <c r="N141" s="138" t="s">
        <v>393</v>
      </c>
      <c r="O141" s="167" t="s">
        <v>744</v>
      </c>
      <c r="P141" s="15" t="s">
        <v>745</v>
      </c>
      <c r="Q141" s="16" t="s">
        <v>746</v>
      </c>
      <c r="R141" s="15" t="s">
        <v>747</v>
      </c>
      <c r="S141" s="145" t="str">
        <f>IFERROR(VLOOKUP(F145,'[26]Riesgos de corrupción'!$C$156:$M$191,11,0),0)</f>
        <v>Moderado</v>
      </c>
    </row>
    <row r="142" spans="2:19" ht="47.25">
      <c r="B142" s="52">
        <v>1</v>
      </c>
      <c r="C142" s="74">
        <v>45323</v>
      </c>
      <c r="D142" s="150"/>
      <c r="E142" s="148"/>
      <c r="F142" s="152"/>
      <c r="G142" s="153"/>
      <c r="H142" s="152"/>
      <c r="I142" s="172"/>
      <c r="J142" s="172"/>
      <c r="K142" s="172"/>
      <c r="L142" s="172"/>
      <c r="M142" s="146"/>
      <c r="N142" s="138"/>
      <c r="O142" s="167"/>
      <c r="P142" s="15" t="s">
        <v>748</v>
      </c>
      <c r="Q142" s="15" t="s">
        <v>746</v>
      </c>
      <c r="R142" s="15" t="s">
        <v>749</v>
      </c>
      <c r="S142" s="145"/>
    </row>
    <row r="143" spans="2:19" ht="63">
      <c r="B143" s="52">
        <v>1</v>
      </c>
      <c r="C143" s="74">
        <v>45323</v>
      </c>
      <c r="D143" s="150"/>
      <c r="E143" s="148"/>
      <c r="F143" s="152"/>
      <c r="G143" s="153"/>
      <c r="H143" s="152"/>
      <c r="I143" s="172"/>
      <c r="J143" s="172"/>
      <c r="K143" s="172"/>
      <c r="L143" s="172"/>
      <c r="M143" s="146"/>
      <c r="N143" s="138"/>
      <c r="O143" s="167"/>
      <c r="P143" s="15" t="s">
        <v>750</v>
      </c>
      <c r="Q143" s="15" t="s">
        <v>751</v>
      </c>
      <c r="R143" s="15" t="s">
        <v>752</v>
      </c>
      <c r="S143" s="145"/>
    </row>
    <row r="144" spans="2:19" ht="78.75">
      <c r="B144" s="52">
        <v>1</v>
      </c>
      <c r="C144" s="74">
        <v>45323</v>
      </c>
      <c r="D144" s="151"/>
      <c r="E144" s="148"/>
      <c r="F144" s="152"/>
      <c r="G144" s="153"/>
      <c r="H144" s="123" t="s">
        <v>753</v>
      </c>
      <c r="I144" s="38" t="str">
        <f>IFERROR(VLOOKUP(H144,'[26]Riesgos de corrupción'!$Q$9:$R$47,2,0),0)</f>
        <v>Incumplimiento de las políticas de conflicto de interés</v>
      </c>
      <c r="J144" s="103" t="s">
        <v>754</v>
      </c>
      <c r="K144" s="38" t="s">
        <v>742</v>
      </c>
      <c r="L144" s="11" t="s">
        <v>743</v>
      </c>
      <c r="M144" s="146"/>
      <c r="N144" s="24" t="s">
        <v>444</v>
      </c>
      <c r="O144" s="22" t="s">
        <v>755</v>
      </c>
      <c r="P144" s="15" t="s">
        <v>756</v>
      </c>
      <c r="Q144" s="15" t="s">
        <v>757</v>
      </c>
      <c r="R144" s="15" t="s">
        <v>758</v>
      </c>
      <c r="S144" s="145"/>
    </row>
    <row r="145" spans="2:19" ht="98.25" customHeight="1">
      <c r="B145" s="52">
        <v>1</v>
      </c>
      <c r="C145" s="74">
        <v>45323</v>
      </c>
      <c r="D145" s="151"/>
      <c r="E145" s="148"/>
      <c r="F145" s="123" t="s">
        <v>759</v>
      </c>
      <c r="G145" s="12" t="s">
        <v>760</v>
      </c>
      <c r="H145" s="123" t="s">
        <v>761</v>
      </c>
      <c r="I145" s="68" t="str">
        <f>IFERROR(VLOOKUP(H145,'[26]Riesgos de corrupción'!$Q$9:$R$47,2,0),0)</f>
        <v>Manipulación de cifras y datos en la elaboración de los informes de PQRSD</v>
      </c>
      <c r="J145" s="103" t="s">
        <v>762</v>
      </c>
      <c r="K145" s="38" t="s">
        <v>763</v>
      </c>
      <c r="L145" s="11" t="s">
        <v>764</v>
      </c>
      <c r="M145" s="146"/>
      <c r="N145" s="11" t="s">
        <v>429</v>
      </c>
      <c r="O145" s="12" t="str">
        <f>IFERROR(VLOOKUP(N145,'[26]Riesgos de corrupción'!$C$116:$D$151,2,0),0)</f>
        <v>Afectación de la imagen institucional de la ANM</v>
      </c>
      <c r="P145" s="20" t="s">
        <v>765</v>
      </c>
      <c r="Q145" s="22" t="s">
        <v>746</v>
      </c>
      <c r="R145" s="22" t="s">
        <v>766</v>
      </c>
      <c r="S145" s="145"/>
    </row>
    <row r="146" spans="2:19" ht="63">
      <c r="B146" s="52">
        <v>1</v>
      </c>
      <c r="C146" s="74">
        <v>45323</v>
      </c>
      <c r="D146" s="150" t="s">
        <v>767</v>
      </c>
      <c r="E146" s="154" t="s">
        <v>768</v>
      </c>
      <c r="F146" s="152" t="s">
        <v>769</v>
      </c>
      <c r="G146" s="153" t="s">
        <v>770</v>
      </c>
      <c r="H146" s="137" t="s">
        <v>771</v>
      </c>
      <c r="I146" s="138" t="str">
        <f>IFERROR(VLOOKUP(H146,'[27]Riesgos de corrupción'!$Q$9:$R$58,2,0),0)</f>
        <v xml:space="preserve">Conocimiento del acto administrativo por parte de terceros o interesados, sin surtir el procedimiento interno de notificación. </v>
      </c>
      <c r="J146" s="139" t="s">
        <v>772</v>
      </c>
      <c r="K146" s="136" t="s">
        <v>773</v>
      </c>
      <c r="L146" s="136" t="s">
        <v>774</v>
      </c>
      <c r="M146" s="146" t="str">
        <f>IFERROR(VLOOKUP(F146,'[27]Riesgos de corrupción'!$C$165:$M$200,10,0),0)</f>
        <v>Extremo</v>
      </c>
      <c r="N146" s="138" t="s">
        <v>775</v>
      </c>
      <c r="O146" s="143" t="str">
        <f>IFERROR(VLOOKUP(N146,'[27]Riesgos de corrupción'!$C$127:$D$160,2,0),0)</f>
        <v>Retraso en el proceso en beneficio o perjuicio de terceros</v>
      </c>
      <c r="P146" s="38" t="s">
        <v>776</v>
      </c>
      <c r="Q146" s="38" t="s">
        <v>777</v>
      </c>
      <c r="R146" s="38" t="s">
        <v>778</v>
      </c>
      <c r="S146" s="145" t="str">
        <f>IFERROR(VLOOKUP(F146,'[27]Riesgos de corrupción'!$C$165:$M$200,11,0),0)</f>
        <v>Moderado</v>
      </c>
    </row>
    <row r="147" spans="2:19" ht="31.5">
      <c r="B147" s="52">
        <v>1</v>
      </c>
      <c r="C147" s="74">
        <v>45323</v>
      </c>
      <c r="D147" s="151"/>
      <c r="E147" s="154"/>
      <c r="F147" s="152"/>
      <c r="G147" s="153"/>
      <c r="H147" s="137"/>
      <c r="I147" s="138"/>
      <c r="J147" s="139"/>
      <c r="K147" s="136"/>
      <c r="L147" s="136"/>
      <c r="M147" s="146"/>
      <c r="N147" s="138"/>
      <c r="O147" s="143"/>
      <c r="P147" s="38" t="s">
        <v>779</v>
      </c>
      <c r="Q147" s="38" t="s">
        <v>780</v>
      </c>
      <c r="R147" s="38" t="s">
        <v>781</v>
      </c>
      <c r="S147" s="145"/>
    </row>
    <row r="148" spans="2:19" ht="63">
      <c r="B148" s="52">
        <v>1</v>
      </c>
      <c r="C148" s="74">
        <v>45323</v>
      </c>
      <c r="D148" s="151"/>
      <c r="E148" s="154"/>
      <c r="F148" s="152"/>
      <c r="G148" s="153"/>
      <c r="H148" s="137" t="s">
        <v>782</v>
      </c>
      <c r="I148" s="138" t="str">
        <f>IFERROR(VLOOKUP(H148,'[27]Riesgos de corrupción'!$Q$9:$R$58,2,0),0)</f>
        <v>Eliminación o alteración de las evidencias del procedimiento de notificación (comunicaciones de entrada y salida, publicaciones, y constancias)</v>
      </c>
      <c r="J148" s="139" t="s">
        <v>783</v>
      </c>
      <c r="K148" s="136" t="s">
        <v>784</v>
      </c>
      <c r="L148" s="136" t="s">
        <v>785</v>
      </c>
      <c r="M148" s="146" t="str">
        <f>IFERROR(VLOOKUP(F146,'[27]Riesgos de corrupción'!$C$165:$M$200,10,0),0)</f>
        <v>Extremo</v>
      </c>
      <c r="N148" s="138" t="s">
        <v>786</v>
      </c>
      <c r="O148" s="143" t="str">
        <f>IFERROR(VLOOKUP(N148,'[27]Riesgos de corrupción'!$C$127:$D$160,2,0),0)</f>
        <v>Desvío de las acciones administrativas de la entidad</v>
      </c>
      <c r="P148" s="38" t="s">
        <v>776</v>
      </c>
      <c r="Q148" s="38" t="s">
        <v>777</v>
      </c>
      <c r="R148" s="38" t="s">
        <v>778</v>
      </c>
      <c r="S148" s="145" t="str">
        <f>IFERROR(VLOOKUP(F146,'[27]Riesgos de corrupción'!$C$165:$M$200,11,0),0)</f>
        <v>Moderado</v>
      </c>
    </row>
    <row r="149" spans="2:19" ht="31.5">
      <c r="B149" s="52">
        <v>1</v>
      </c>
      <c r="C149" s="74">
        <v>45323</v>
      </c>
      <c r="D149" s="151"/>
      <c r="E149" s="154"/>
      <c r="F149" s="152"/>
      <c r="G149" s="153"/>
      <c r="H149" s="137"/>
      <c r="I149" s="138"/>
      <c r="J149" s="139"/>
      <c r="K149" s="136"/>
      <c r="L149" s="136"/>
      <c r="M149" s="146"/>
      <c r="N149" s="138"/>
      <c r="O149" s="143"/>
      <c r="P149" s="38" t="s">
        <v>787</v>
      </c>
      <c r="Q149" s="38" t="s">
        <v>780</v>
      </c>
      <c r="R149" s="38" t="s">
        <v>781</v>
      </c>
      <c r="S149" s="145"/>
    </row>
  </sheetData>
  <mergeCells count="582">
    <mergeCell ref="E85:E86"/>
    <mergeCell ref="E87:E88"/>
    <mergeCell ref="E89:E90"/>
    <mergeCell ref="E91:E92"/>
    <mergeCell ref="D89:D90"/>
    <mergeCell ref="D91:D92"/>
    <mergeCell ref="E121:E122"/>
    <mergeCell ref="D61:D62"/>
    <mergeCell ref="D71:D72"/>
    <mergeCell ref="E71:E72"/>
    <mergeCell ref="E67:E68"/>
    <mergeCell ref="E73:E74"/>
    <mergeCell ref="E75:E76"/>
    <mergeCell ref="D73:D74"/>
    <mergeCell ref="D75:D76"/>
    <mergeCell ref="E61:E62"/>
    <mergeCell ref="C37:C38"/>
    <mergeCell ref="B37:B38"/>
    <mergeCell ref="E39:E41"/>
    <mergeCell ref="D39:D41"/>
    <mergeCell ref="E126:E127"/>
    <mergeCell ref="D126:D127"/>
    <mergeCell ref="C126:C127"/>
    <mergeCell ref="B126:B127"/>
    <mergeCell ref="E128:E129"/>
    <mergeCell ref="D128:D129"/>
    <mergeCell ref="C128:C129"/>
    <mergeCell ref="B128:B129"/>
    <mergeCell ref="D121:D122"/>
    <mergeCell ref="C24:C25"/>
    <mergeCell ref="B24:B25"/>
    <mergeCell ref="C55:C56"/>
    <mergeCell ref="D55:D56"/>
    <mergeCell ref="E55:E56"/>
    <mergeCell ref="B55:B56"/>
    <mergeCell ref="F124:F125"/>
    <mergeCell ref="G124:G125"/>
    <mergeCell ref="H124:H125"/>
    <mergeCell ref="B124:B125"/>
    <mergeCell ref="C124:C125"/>
    <mergeCell ref="D124:D125"/>
    <mergeCell ref="E124:E125"/>
    <mergeCell ref="C67:C68"/>
    <mergeCell ref="D67:D68"/>
    <mergeCell ref="D26:D27"/>
    <mergeCell ref="E26:E27"/>
    <mergeCell ref="F26:F27"/>
    <mergeCell ref="G26:G27"/>
    <mergeCell ref="F30:F33"/>
    <mergeCell ref="E30:E33"/>
    <mergeCell ref="E34:E36"/>
    <mergeCell ref="G37:G38"/>
    <mergeCell ref="G34:G36"/>
    <mergeCell ref="N141:N143"/>
    <mergeCell ref="O141:O143"/>
    <mergeCell ref="H141:H143"/>
    <mergeCell ref="I141:I143"/>
    <mergeCell ref="J141:J143"/>
    <mergeCell ref="K141:K143"/>
    <mergeCell ref="L141:L143"/>
    <mergeCell ref="D101:D102"/>
    <mergeCell ref="E101:E102"/>
    <mergeCell ref="F101:F102"/>
    <mergeCell ref="I124:I125"/>
    <mergeCell ref="G101:G102"/>
    <mergeCell ref="N109:N110"/>
    <mergeCell ref="O109:O110"/>
    <mergeCell ref="E103:E105"/>
    <mergeCell ref="D103:D105"/>
    <mergeCell ref="E106:E108"/>
    <mergeCell ref="D106:D108"/>
    <mergeCell ref="E109:E111"/>
    <mergeCell ref="D109:D111"/>
    <mergeCell ref="F115:F117"/>
    <mergeCell ref="G115:G117"/>
    <mergeCell ref="M115:M117"/>
    <mergeCell ref="F112:F114"/>
    <mergeCell ref="S16:S17"/>
    <mergeCell ref="F18:F19"/>
    <mergeCell ref="G18:G19"/>
    <mergeCell ref="M18:M19"/>
    <mergeCell ref="S18:S19"/>
    <mergeCell ref="M13:M15"/>
    <mergeCell ref="S13:S15"/>
    <mergeCell ref="Q55:Q56"/>
    <mergeCell ref="R55:R56"/>
    <mergeCell ref="S55:S56"/>
    <mergeCell ref="F55:F56"/>
    <mergeCell ref="G55:G56"/>
    <mergeCell ref="H55:H56"/>
    <mergeCell ref="I55:I56"/>
    <mergeCell ref="J55:J56"/>
    <mergeCell ref="L55:L56"/>
    <mergeCell ref="M55:M56"/>
    <mergeCell ref="N55:N56"/>
    <mergeCell ref="O55:O56"/>
    <mergeCell ref="P55:P56"/>
    <mergeCell ref="R13:R15"/>
    <mergeCell ref="P18:P19"/>
    <mergeCell ref="Q18:Q19"/>
    <mergeCell ref="R18:R19"/>
    <mergeCell ref="B9:B10"/>
    <mergeCell ref="E11:E12"/>
    <mergeCell ref="D11:D12"/>
    <mergeCell ref="C11:C12"/>
    <mergeCell ref="E13:E15"/>
    <mergeCell ref="D13:D15"/>
    <mergeCell ref="C13:C15"/>
    <mergeCell ref="B13:B15"/>
    <mergeCell ref="B11:B12"/>
    <mergeCell ref="B7:B8"/>
    <mergeCell ref="C7:C8"/>
    <mergeCell ref="D7:D8"/>
    <mergeCell ref="E7:E8"/>
    <mergeCell ref="F7:G7"/>
    <mergeCell ref="H7:I7"/>
    <mergeCell ref="J7:L7"/>
    <mergeCell ref="N7:O7"/>
    <mergeCell ref="P7:R7"/>
    <mergeCell ref="C1:F3"/>
    <mergeCell ref="G1:L1"/>
    <mergeCell ref="G2:L2"/>
    <mergeCell ref="G3:L3"/>
    <mergeCell ref="C5:M5"/>
    <mergeCell ref="S9:S10"/>
    <mergeCell ref="F11:F12"/>
    <mergeCell ref="G11:G12"/>
    <mergeCell ref="M11:M12"/>
    <mergeCell ref="S11:S12"/>
    <mergeCell ref="H9:H10"/>
    <mergeCell ref="I9:I10"/>
    <mergeCell ref="J9:J10"/>
    <mergeCell ref="K9:K10"/>
    <mergeCell ref="L9:L10"/>
    <mergeCell ref="M9:M10"/>
    <mergeCell ref="F9:F10"/>
    <mergeCell ref="G9:G10"/>
    <mergeCell ref="E9:E10"/>
    <mergeCell ref="D9:D10"/>
    <mergeCell ref="C9:C10"/>
    <mergeCell ref="N16:N17"/>
    <mergeCell ref="O16:O17"/>
    <mergeCell ref="P16:P17"/>
    <mergeCell ref="N13:N15"/>
    <mergeCell ref="O13:O15"/>
    <mergeCell ref="Q16:Q17"/>
    <mergeCell ref="R16:R17"/>
    <mergeCell ref="D24:D25"/>
    <mergeCell ref="F16:F17"/>
    <mergeCell ref="G16:G17"/>
    <mergeCell ref="F13:F15"/>
    <mergeCell ref="G13:G15"/>
    <mergeCell ref="N18:N19"/>
    <mergeCell ref="O18:O19"/>
    <mergeCell ref="P13:P15"/>
    <mergeCell ref="Q13:Q15"/>
    <mergeCell ref="M16:M17"/>
    <mergeCell ref="E18:E19"/>
    <mergeCell ref="D20:D21"/>
    <mergeCell ref="F24:F25"/>
    <mergeCell ref="G24:G25"/>
    <mergeCell ref="M24:M25"/>
    <mergeCell ref="G22:G23"/>
    <mergeCell ref="F22:F23"/>
    <mergeCell ref="M20:M21"/>
    <mergeCell ref="S20:S21"/>
    <mergeCell ref="D22:D23"/>
    <mergeCell ref="E22:E23"/>
    <mergeCell ref="H22:H23"/>
    <mergeCell ref="I22:I23"/>
    <mergeCell ref="E20:E21"/>
    <mergeCell ref="F20:F21"/>
    <mergeCell ref="G20:G21"/>
    <mergeCell ref="M28:M29"/>
    <mergeCell ref="S28:S29"/>
    <mergeCell ref="E28:E29"/>
    <mergeCell ref="F28:F29"/>
    <mergeCell ref="G28:G29"/>
    <mergeCell ref="M22:M23"/>
    <mergeCell ref="S22:S23"/>
    <mergeCell ref="N28:N29"/>
    <mergeCell ref="O28:O29"/>
    <mergeCell ref="J28:J29"/>
    <mergeCell ref="M26:M27"/>
    <mergeCell ref="S26:S27"/>
    <mergeCell ref="E24:E25"/>
    <mergeCell ref="S24:S25"/>
    <mergeCell ref="S34:S36"/>
    <mergeCell ref="I28:I29"/>
    <mergeCell ref="H28:H29"/>
    <mergeCell ref="L28:L29"/>
    <mergeCell ref="K28:K29"/>
    <mergeCell ref="E48:E49"/>
    <mergeCell ref="F48:F49"/>
    <mergeCell ref="E46:E47"/>
    <mergeCell ref="F46:F47"/>
    <mergeCell ref="G46:G47"/>
    <mergeCell ref="H46:H47"/>
    <mergeCell ref="I46:I47"/>
    <mergeCell ref="N46:N47"/>
    <mergeCell ref="O46:O47"/>
    <mergeCell ref="N48:N49"/>
    <mergeCell ref="O48:O49"/>
    <mergeCell ref="S30:S33"/>
    <mergeCell ref="G30:G33"/>
    <mergeCell ref="H31:H33"/>
    <mergeCell ref="I31:I33"/>
    <mergeCell ref="J32:J33"/>
    <mergeCell ref="K32:K33"/>
    <mergeCell ref="L32:L33"/>
    <mergeCell ref="S37:S38"/>
    <mergeCell ref="S101:S102"/>
    <mergeCell ref="H99:H100"/>
    <mergeCell ref="I99:I100"/>
    <mergeCell ref="H93:H94"/>
    <mergeCell ref="I93:I94"/>
    <mergeCell ref="M93:M94"/>
    <mergeCell ref="S93:S94"/>
    <mergeCell ref="M99:M100"/>
    <mergeCell ref="N99:N100"/>
    <mergeCell ref="O99:O100"/>
    <mergeCell ref="S99:S100"/>
    <mergeCell ref="N101:N102"/>
    <mergeCell ref="O101:O102"/>
    <mergeCell ref="S95:S96"/>
    <mergeCell ref="M97:M98"/>
    <mergeCell ref="S97:S98"/>
    <mergeCell ref="H97:H98"/>
    <mergeCell ref="I97:I98"/>
    <mergeCell ref="J97:J98"/>
    <mergeCell ref="K97:K98"/>
    <mergeCell ref="M101:M102"/>
    <mergeCell ref="M95:M96"/>
    <mergeCell ref="L97:L98"/>
    <mergeCell ref="M75:M76"/>
    <mergeCell ref="S75:S76"/>
    <mergeCell ref="F77:F78"/>
    <mergeCell ref="G77:G78"/>
    <mergeCell ref="H77:H78"/>
    <mergeCell ref="I77:I78"/>
    <mergeCell ref="J77:J78"/>
    <mergeCell ref="K77:K78"/>
    <mergeCell ref="M77:M78"/>
    <mergeCell ref="S77:S78"/>
    <mergeCell ref="F75:F76"/>
    <mergeCell ref="G75:G76"/>
    <mergeCell ref="M30:M33"/>
    <mergeCell ref="N30:N33"/>
    <mergeCell ref="O30:O33"/>
    <mergeCell ref="D37:D38"/>
    <mergeCell ref="N37:N38"/>
    <mergeCell ref="O37:O38"/>
    <mergeCell ref="P37:P38"/>
    <mergeCell ref="Q37:Q38"/>
    <mergeCell ref="R37:R38"/>
    <mergeCell ref="M34:M36"/>
    <mergeCell ref="N34:N36"/>
    <mergeCell ref="O34:O36"/>
    <mergeCell ref="E37:E38"/>
    <mergeCell ref="F37:F38"/>
    <mergeCell ref="F34:F36"/>
    <mergeCell ref="M37:M38"/>
    <mergeCell ref="S42:S43"/>
    <mergeCell ref="E42:E43"/>
    <mergeCell ref="D42:D43"/>
    <mergeCell ref="F42:F43"/>
    <mergeCell ref="G42:G43"/>
    <mergeCell ref="N44:N45"/>
    <mergeCell ref="G39:G41"/>
    <mergeCell ref="F39:F41"/>
    <mergeCell ref="M39:M41"/>
    <mergeCell ref="S39:S41"/>
    <mergeCell ref="M42:M43"/>
    <mergeCell ref="H52:H53"/>
    <mergeCell ref="I52:I53"/>
    <mergeCell ref="O44:O45"/>
    <mergeCell ref="S44:S45"/>
    <mergeCell ref="E44:E45"/>
    <mergeCell ref="F44:F45"/>
    <mergeCell ref="G44:G45"/>
    <mergeCell ref="M44:M45"/>
    <mergeCell ref="E52:E53"/>
    <mergeCell ref="M50:M51"/>
    <mergeCell ref="F52:F53"/>
    <mergeCell ref="G52:G53"/>
    <mergeCell ref="M52:M53"/>
    <mergeCell ref="M48:M49"/>
    <mergeCell ref="S48:S49"/>
    <mergeCell ref="F50:F51"/>
    <mergeCell ref="G50:G51"/>
    <mergeCell ref="G48:G49"/>
    <mergeCell ref="J46:J47"/>
    <mergeCell ref="K46:K47"/>
    <mergeCell ref="E50:E51"/>
    <mergeCell ref="L46:L47"/>
    <mergeCell ref="M46:M47"/>
    <mergeCell ref="S46:S47"/>
    <mergeCell ref="M59:M60"/>
    <mergeCell ref="N59:N60"/>
    <mergeCell ref="O59:O60"/>
    <mergeCell ref="S59:S60"/>
    <mergeCell ref="F59:F60"/>
    <mergeCell ref="E59:E60"/>
    <mergeCell ref="L59:L60"/>
    <mergeCell ref="N57:N58"/>
    <mergeCell ref="O57:O58"/>
    <mergeCell ref="S57:S58"/>
    <mergeCell ref="F57:F58"/>
    <mergeCell ref="H57:H58"/>
    <mergeCell ref="I57:I58"/>
    <mergeCell ref="J57:J58"/>
    <mergeCell ref="K57:K58"/>
    <mergeCell ref="L57:L58"/>
    <mergeCell ref="M57:M58"/>
    <mergeCell ref="G57:G58"/>
    <mergeCell ref="E57:E58"/>
    <mergeCell ref="K59:K60"/>
    <mergeCell ref="H59:H60"/>
    <mergeCell ref="I59:I60"/>
    <mergeCell ref="J59:J60"/>
    <mergeCell ref="G59:G60"/>
    <mergeCell ref="M67:M68"/>
    <mergeCell ref="S67:S68"/>
    <mergeCell ref="H61:H62"/>
    <mergeCell ref="I61:I62"/>
    <mergeCell ref="M61:M62"/>
    <mergeCell ref="S61:S62"/>
    <mergeCell ref="F65:F66"/>
    <mergeCell ref="G65:G66"/>
    <mergeCell ref="M65:M66"/>
    <mergeCell ref="S65:S66"/>
    <mergeCell ref="F61:F62"/>
    <mergeCell ref="G61:G62"/>
    <mergeCell ref="H67:H68"/>
    <mergeCell ref="I67:I68"/>
    <mergeCell ref="F67:F68"/>
    <mergeCell ref="G67:G68"/>
    <mergeCell ref="F73:F74"/>
    <mergeCell ref="G73:G74"/>
    <mergeCell ref="M73:M74"/>
    <mergeCell ref="N73:N74"/>
    <mergeCell ref="O73:O74"/>
    <mergeCell ref="S73:S74"/>
    <mergeCell ref="I71:I72"/>
    <mergeCell ref="J71:J72"/>
    <mergeCell ref="K71:K72"/>
    <mergeCell ref="L71:L72"/>
    <mergeCell ref="M71:M72"/>
    <mergeCell ref="N71:N72"/>
    <mergeCell ref="F71:F72"/>
    <mergeCell ref="G71:G72"/>
    <mergeCell ref="H71:H72"/>
    <mergeCell ref="O71:O72"/>
    <mergeCell ref="S71:S72"/>
    <mergeCell ref="F79:F80"/>
    <mergeCell ref="G79:G80"/>
    <mergeCell ref="H79:H80"/>
    <mergeCell ref="I79:I80"/>
    <mergeCell ref="J79:J80"/>
    <mergeCell ref="K79:K80"/>
    <mergeCell ref="L79:L80"/>
    <mergeCell ref="D83:D84"/>
    <mergeCell ref="E77:E78"/>
    <mergeCell ref="D77:D78"/>
    <mergeCell ref="E79:E80"/>
    <mergeCell ref="D79:D80"/>
    <mergeCell ref="E83:E84"/>
    <mergeCell ref="M79:M80"/>
    <mergeCell ref="S79:S80"/>
    <mergeCell ref="F81:F82"/>
    <mergeCell ref="G81:G82"/>
    <mergeCell ref="H81:H82"/>
    <mergeCell ref="M81:M82"/>
    <mergeCell ref="D85:D86"/>
    <mergeCell ref="D87:D88"/>
    <mergeCell ref="O81:O82"/>
    <mergeCell ref="S81:S82"/>
    <mergeCell ref="E81:E82"/>
    <mergeCell ref="D81:D82"/>
    <mergeCell ref="F83:F84"/>
    <mergeCell ref="G83:G84"/>
    <mergeCell ref="H83:H84"/>
    <mergeCell ref="I83:I84"/>
    <mergeCell ref="M83:M84"/>
    <mergeCell ref="S83:S84"/>
    <mergeCell ref="I81:I82"/>
    <mergeCell ref="N81:N82"/>
    <mergeCell ref="M85:M86"/>
    <mergeCell ref="M87:M88"/>
    <mergeCell ref="F85:F86"/>
    <mergeCell ref="G85:G86"/>
    <mergeCell ref="F87:F88"/>
    <mergeCell ref="G87:G88"/>
    <mergeCell ref="S85:S86"/>
    <mergeCell ref="S89:S90"/>
    <mergeCell ref="F91:F92"/>
    <mergeCell ref="M91:M92"/>
    <mergeCell ref="S91:S92"/>
    <mergeCell ref="G91:G92"/>
    <mergeCell ref="S87:S88"/>
    <mergeCell ref="F93:F94"/>
    <mergeCell ref="G93:G94"/>
    <mergeCell ref="E93:E94"/>
    <mergeCell ref="D93:D94"/>
    <mergeCell ref="F89:F90"/>
    <mergeCell ref="G89:G90"/>
    <mergeCell ref="D95:D96"/>
    <mergeCell ref="M89:M90"/>
    <mergeCell ref="G99:G100"/>
    <mergeCell ref="G97:G98"/>
    <mergeCell ref="F95:F96"/>
    <mergeCell ref="G95:G96"/>
    <mergeCell ref="E95:E96"/>
    <mergeCell ref="E97:E98"/>
    <mergeCell ref="D97:D98"/>
    <mergeCell ref="E99:E100"/>
    <mergeCell ref="D99:D100"/>
    <mergeCell ref="F99:F100"/>
    <mergeCell ref="F97:F98"/>
    <mergeCell ref="F109:F111"/>
    <mergeCell ref="G109:G111"/>
    <mergeCell ref="M109:M111"/>
    <mergeCell ref="S109:S111"/>
    <mergeCell ref="H109:H111"/>
    <mergeCell ref="I109:I111"/>
    <mergeCell ref="J109:J111"/>
    <mergeCell ref="K109:K111"/>
    <mergeCell ref="S103:S105"/>
    <mergeCell ref="F106:F108"/>
    <mergeCell ref="G106:G108"/>
    <mergeCell ref="M106:M108"/>
    <mergeCell ref="N106:N107"/>
    <mergeCell ref="O106:O107"/>
    <mergeCell ref="S106:S108"/>
    <mergeCell ref="H106:H108"/>
    <mergeCell ref="L109:L111"/>
    <mergeCell ref="I106:I108"/>
    <mergeCell ref="F103:F105"/>
    <mergeCell ref="G103:G105"/>
    <mergeCell ref="M103:M105"/>
    <mergeCell ref="N103:N104"/>
    <mergeCell ref="O103:O104"/>
    <mergeCell ref="O115:O116"/>
    <mergeCell ref="S115:S117"/>
    <mergeCell ref="N112:N113"/>
    <mergeCell ref="O112:O113"/>
    <mergeCell ref="S112:S114"/>
    <mergeCell ref="G112:G114"/>
    <mergeCell ref="M112:M114"/>
    <mergeCell ref="H112:H114"/>
    <mergeCell ref="I112:I114"/>
    <mergeCell ref="J112:J114"/>
    <mergeCell ref="K112:K114"/>
    <mergeCell ref="E118:E119"/>
    <mergeCell ref="D118:D119"/>
    <mergeCell ref="E112:E114"/>
    <mergeCell ref="D112:D114"/>
    <mergeCell ref="E115:E117"/>
    <mergeCell ref="D115:D117"/>
    <mergeCell ref="F118:F119"/>
    <mergeCell ref="G118:G119"/>
    <mergeCell ref="N115:N116"/>
    <mergeCell ref="F121:F122"/>
    <mergeCell ref="G121:G122"/>
    <mergeCell ref="H121:H122"/>
    <mergeCell ref="I121:I122"/>
    <mergeCell ref="J121:J122"/>
    <mergeCell ref="H118:H119"/>
    <mergeCell ref="I118:I119"/>
    <mergeCell ref="M118:M119"/>
    <mergeCell ref="S121:S122"/>
    <mergeCell ref="K121:K122"/>
    <mergeCell ref="L121:L122"/>
    <mergeCell ref="M121:M122"/>
    <mergeCell ref="N121:N122"/>
    <mergeCell ref="O121:O122"/>
    <mergeCell ref="S118:S119"/>
    <mergeCell ref="M124:M125"/>
    <mergeCell ref="S124:S125"/>
    <mergeCell ref="F133:F135"/>
    <mergeCell ref="G133:G135"/>
    <mergeCell ref="M133:M135"/>
    <mergeCell ref="N133:N134"/>
    <mergeCell ref="O133:O134"/>
    <mergeCell ref="F130:F132"/>
    <mergeCell ref="G130:G132"/>
    <mergeCell ref="M130:M132"/>
    <mergeCell ref="F126:F127"/>
    <mergeCell ref="G126:G127"/>
    <mergeCell ref="H126:H127"/>
    <mergeCell ref="I126:I127"/>
    <mergeCell ref="M126:M127"/>
    <mergeCell ref="S126:S127"/>
    <mergeCell ref="F128:F129"/>
    <mergeCell ref="G128:G129"/>
    <mergeCell ref="H128:H129"/>
    <mergeCell ref="I128:I129"/>
    <mergeCell ref="M128:M129"/>
    <mergeCell ref="S128:S129"/>
    <mergeCell ref="I137:I138"/>
    <mergeCell ref="H133:H135"/>
    <mergeCell ref="N130:N131"/>
    <mergeCell ref="O130:O131"/>
    <mergeCell ref="S130:S132"/>
    <mergeCell ref="H131:H132"/>
    <mergeCell ref="I131:I132"/>
    <mergeCell ref="N136:N137"/>
    <mergeCell ref="O136:O137"/>
    <mergeCell ref="E130:E132"/>
    <mergeCell ref="D130:D132"/>
    <mergeCell ref="M141:M145"/>
    <mergeCell ref="S141:S145"/>
    <mergeCell ref="M139:M140"/>
    <mergeCell ref="N139:N140"/>
    <mergeCell ref="O139:O140"/>
    <mergeCell ref="S139:S140"/>
    <mergeCell ref="E139:E140"/>
    <mergeCell ref="D139:D140"/>
    <mergeCell ref="I133:I135"/>
    <mergeCell ref="J133:J135"/>
    <mergeCell ref="K133:K135"/>
    <mergeCell ref="L133:L135"/>
    <mergeCell ref="F139:F140"/>
    <mergeCell ref="G139:G140"/>
    <mergeCell ref="E133:E135"/>
    <mergeCell ref="E136:E138"/>
    <mergeCell ref="D133:D135"/>
    <mergeCell ref="D136:D138"/>
    <mergeCell ref="S133:S135"/>
    <mergeCell ref="F136:F138"/>
    <mergeCell ref="G136:G138"/>
    <mergeCell ref="M136:M138"/>
    <mergeCell ref="E141:E145"/>
    <mergeCell ref="D141:D145"/>
    <mergeCell ref="F146:F149"/>
    <mergeCell ref="G146:G149"/>
    <mergeCell ref="H146:H147"/>
    <mergeCell ref="I146:I147"/>
    <mergeCell ref="E146:E149"/>
    <mergeCell ref="D146:D149"/>
    <mergeCell ref="F141:F144"/>
    <mergeCell ref="G141:G144"/>
    <mergeCell ref="H75:H76"/>
    <mergeCell ref="I75:I76"/>
    <mergeCell ref="L77:L78"/>
    <mergeCell ref="J101:J102"/>
    <mergeCell ref="K101:K102"/>
    <mergeCell ref="L101:L102"/>
    <mergeCell ref="S146:S147"/>
    <mergeCell ref="H148:H149"/>
    <mergeCell ref="I148:I149"/>
    <mergeCell ref="J148:J149"/>
    <mergeCell ref="K148:K149"/>
    <mergeCell ref="L148:L149"/>
    <mergeCell ref="M148:M149"/>
    <mergeCell ref="N148:N149"/>
    <mergeCell ref="O148:O149"/>
    <mergeCell ref="S148:S149"/>
    <mergeCell ref="J146:J147"/>
    <mergeCell ref="K146:K147"/>
    <mergeCell ref="L146:L147"/>
    <mergeCell ref="M146:M147"/>
    <mergeCell ref="N146:N147"/>
    <mergeCell ref="O146:O147"/>
    <mergeCell ref="S136:S138"/>
    <mergeCell ref="H137:H138"/>
    <mergeCell ref="L112:L114"/>
    <mergeCell ref="H115:H117"/>
    <mergeCell ref="I115:I117"/>
    <mergeCell ref="J115:J117"/>
    <mergeCell ref="K115:K117"/>
    <mergeCell ref="L115:L117"/>
    <mergeCell ref="J99:J100"/>
    <mergeCell ref="K99:K100"/>
    <mergeCell ref="L99:L100"/>
    <mergeCell ref="H103:H105"/>
    <mergeCell ref="I103:I105"/>
    <mergeCell ref="J103:J105"/>
    <mergeCell ref="K103:K105"/>
    <mergeCell ref="L103:L105"/>
    <mergeCell ref="H101:H102"/>
    <mergeCell ref="I101:I102"/>
  </mergeCells>
  <phoneticPr fontId="15" type="noConversion"/>
  <conditionalFormatting sqref="H89:H90">
    <cfRule type="duplicateValues" dxfId="29" priority="6"/>
  </conditionalFormatting>
  <conditionalFormatting sqref="H91">
    <cfRule type="duplicateValues" dxfId="28" priority="5"/>
  </conditionalFormatting>
  <conditionalFormatting sqref="M83">
    <cfRule type="cellIs" dxfId="27" priority="27" operator="equal">
      <formula>"Extremo"</formula>
    </cfRule>
    <cfRule type="cellIs" dxfId="26" priority="28" operator="equal">
      <formula>"Alto"</formula>
    </cfRule>
    <cfRule type="cellIs" dxfId="25" priority="29" operator="equal">
      <formula>"Moderado"</formula>
    </cfRule>
    <cfRule type="cellIs" dxfId="24" priority="30" operator="equal">
      <formula>"Bajo"</formula>
    </cfRule>
  </conditionalFormatting>
  <conditionalFormatting sqref="M85">
    <cfRule type="cellIs" dxfId="23" priority="23" operator="equal">
      <formula>"Extremo"</formula>
    </cfRule>
    <cfRule type="cellIs" dxfId="22" priority="24" operator="equal">
      <formula>"Alto"</formula>
    </cfRule>
    <cfRule type="cellIs" dxfId="21" priority="25" operator="equal">
      <formula>"Moderado"</formula>
    </cfRule>
    <cfRule type="cellIs" dxfId="20" priority="26" operator="equal">
      <formula>"Bajo"</formula>
    </cfRule>
  </conditionalFormatting>
  <conditionalFormatting sqref="M87">
    <cfRule type="cellIs" dxfId="19" priority="19" operator="equal">
      <formula>"Extremo"</formula>
    </cfRule>
    <cfRule type="cellIs" dxfId="18" priority="20" operator="equal">
      <formula>"Alto"</formula>
    </cfRule>
    <cfRule type="cellIs" dxfId="17" priority="21" operator="equal">
      <formula>"Moderado"</formula>
    </cfRule>
    <cfRule type="cellIs" dxfId="16" priority="22" operator="equal">
      <formula>"Bajo"</formula>
    </cfRule>
  </conditionalFormatting>
  <conditionalFormatting sqref="S83">
    <cfRule type="cellIs" dxfId="15" priority="15" operator="equal">
      <formula>"Extremo"</formula>
    </cfRule>
    <cfRule type="cellIs" dxfId="14" priority="16" operator="equal">
      <formula>"Alto"</formula>
    </cfRule>
    <cfRule type="cellIs" dxfId="13" priority="17" operator="equal">
      <formula>"Moderado"</formula>
    </cfRule>
    <cfRule type="cellIs" dxfId="12" priority="18" operator="equal">
      <formula>"Bajo"</formula>
    </cfRule>
  </conditionalFormatting>
  <conditionalFormatting sqref="S85">
    <cfRule type="cellIs" dxfId="11" priority="11" operator="equal">
      <formula>"Extremo"</formula>
    </cfRule>
    <cfRule type="cellIs" dxfId="10" priority="12" operator="equal">
      <formula>"Alto"</formula>
    </cfRule>
    <cfRule type="cellIs" dxfId="9" priority="13" operator="equal">
      <formula>"Moderado"</formula>
    </cfRule>
    <cfRule type="cellIs" dxfId="8" priority="14" operator="equal">
      <formula>"Bajo"</formula>
    </cfRule>
  </conditionalFormatting>
  <conditionalFormatting sqref="S87">
    <cfRule type="cellIs" dxfId="7" priority="7" operator="equal">
      <formula>"Extremo"</formula>
    </cfRule>
    <cfRule type="cellIs" dxfId="6" priority="8" operator="equal">
      <formula>"Alto"</formula>
    </cfRule>
    <cfRule type="cellIs" dxfId="5" priority="9" operator="equal">
      <formula>"Moderado"</formula>
    </cfRule>
    <cfRule type="cellIs" dxfId="4" priority="10" operator="equal">
      <formula>"Bajo"</formula>
    </cfRule>
  </conditionalFormatting>
  <conditionalFormatting sqref="S123">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5">
    <dataValidation type="list" allowBlank="1" showInputMessage="1" showErrorMessage="1" sqref="O101 O115 O117 O111:O112 O109 O103 O106" xr:uid="{6831F588-83AD-4C93-8458-697F316A34B3}">
      <formula1>$D$77:$D$84</formula1>
    </dataValidation>
    <dataValidation type="list" allowBlank="1" showInputMessage="1" showErrorMessage="1" sqref="O121" xr:uid="{4D5E7472-2FB8-4982-81EC-B43FF78B5572}">
      <formula1>$D$88:$D$96</formula1>
    </dataValidation>
    <dataValidation type="list" allowBlank="1" showInputMessage="1" showErrorMessage="1" sqref="G128 G126 G123:G124" xr:uid="{09FD983B-E2B4-48F8-AA34-19C0DDCF93E0}">
      <formula1>$P$9:$P$16</formula1>
    </dataValidation>
    <dataValidation type="list" allowBlank="1" showInputMessage="1" showErrorMessage="1" sqref="O24:O25" xr:uid="{2C40EAF2-EB97-46F5-B102-AF49329E29DD}">
      <formula1>$D$64:$D$97</formula1>
    </dataValidation>
    <dataValidation type="list" allowBlank="1" showInputMessage="1" showErrorMessage="1" sqref="O22 O26:O27" xr:uid="{B2CCC2F3-633D-4AC8-A005-EC9E4ABF48DB}">
      <formula1>$D$53:$D$80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Rocio Gil Albarracin</dc:creator>
  <cp:keywords/>
  <dc:description/>
  <cp:lastModifiedBy>Zulma Rocio Gil Albarracin</cp:lastModifiedBy>
  <cp:revision/>
  <dcterms:created xsi:type="dcterms:W3CDTF">2024-05-08T20:17:49Z</dcterms:created>
  <dcterms:modified xsi:type="dcterms:W3CDTF">2024-09-02T11:37:50Z</dcterms:modified>
  <cp:category/>
  <cp:contentStatus/>
</cp:coreProperties>
</file>