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defaultThemeVersion="166925"/>
  <mc:AlternateContent xmlns:mc="http://schemas.openxmlformats.org/markup-compatibility/2006">
    <mc:Choice Requires="x15">
      <x15ac:absPath xmlns:x15ac="http://schemas.microsoft.com/office/spreadsheetml/2010/11/ac" url="C:\Users\zulma gil\Desktop\"/>
    </mc:Choice>
  </mc:AlternateContent>
  <xr:revisionPtr revIDLastSave="0" documentId="8_{471D68B8-A3E0-4935-ABF7-819B99600095}" xr6:coauthVersionLast="47" xr6:coauthVersionMax="47" xr10:uidLastSave="{00000000-0000-0000-0000-000000000000}"/>
  <bookViews>
    <workbookView xWindow="-120" yWindow="-120" windowWidth="20730" windowHeight="11160" xr2:uid="{A8D3BB19-5B64-4910-886E-8670C580A486}"/>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Hoja1!$A$8:$U$380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3" i="1" l="1"/>
  <c r="N380" i="1" l="1"/>
  <c r="H379" i="1"/>
  <c r="H376" i="1"/>
  <c r="N375" i="1"/>
  <c r="H375" i="1"/>
  <c r="F375" i="1"/>
  <c r="N374" i="1"/>
  <c r="F374" i="1"/>
  <c r="N370" i="1"/>
  <c r="N369" i="1"/>
  <c r="F369" i="1"/>
  <c r="F366" i="1" l="1"/>
  <c r="F359" i="1"/>
  <c r="H345" i="1" l="1"/>
  <c r="N344" i="1"/>
  <c r="N343" i="1"/>
  <c r="H343" i="1"/>
  <c r="H342" i="1"/>
  <c r="H341" i="1"/>
  <c r="F341" i="1"/>
  <c r="N340" i="1"/>
  <c r="F340" i="1"/>
  <c r="H337" i="1"/>
  <c r="N336" i="1"/>
  <c r="N335" i="1"/>
  <c r="H335" i="1"/>
  <c r="F335" i="1"/>
  <c r="H332" i="1" l="1"/>
  <c r="N331" i="1"/>
  <c r="H331" i="1"/>
  <c r="H330" i="1"/>
  <c r="N329" i="1"/>
  <c r="H329" i="1"/>
  <c r="F329" i="1"/>
  <c r="N327" i="1"/>
  <c r="H327" i="1"/>
  <c r="N325" i="1"/>
  <c r="H325" i="1"/>
  <c r="F325" i="1"/>
  <c r="H324" i="1"/>
  <c r="H323" i="1"/>
  <c r="F323" i="1"/>
  <c r="N321" i="1"/>
  <c r="H320" i="1" l="1"/>
  <c r="N319" i="1"/>
  <c r="H319" i="1"/>
  <c r="H318" i="1"/>
  <c r="H317" i="1"/>
  <c r="N316" i="1"/>
  <c r="H316" i="1"/>
  <c r="N315" i="1"/>
  <c r="N314" i="1"/>
  <c r="H314" i="1"/>
  <c r="H313" i="1"/>
  <c r="H312" i="1"/>
  <c r="N311" i="1"/>
  <c r="H311" i="1"/>
  <c r="H310" i="1"/>
  <c r="H309" i="1"/>
  <c r="N306" i="1"/>
  <c r="H306" i="1"/>
  <c r="H305" i="1" l="1"/>
  <c r="H303" i="1"/>
  <c r="F301" i="1"/>
  <c r="H299" i="1" l="1"/>
  <c r="F299" i="1"/>
  <c r="H298" i="1"/>
  <c r="H297" i="1"/>
  <c r="H296" i="1"/>
  <c r="F296" i="1"/>
  <c r="H295" i="1" l="1"/>
  <c r="F295" i="1"/>
  <c r="H294" i="1"/>
  <c r="H292" i="1"/>
  <c r="H291" i="1"/>
  <c r="F291" i="1"/>
  <c r="H288" i="1"/>
  <c r="H286" i="1"/>
  <c r="H284" i="1"/>
  <c r="H283" i="1"/>
  <c r="F283" i="1"/>
  <c r="H281" i="1"/>
  <c r="H280" i="1"/>
  <c r="F280" i="1"/>
  <c r="N279" i="1" l="1"/>
  <c r="N278" i="1"/>
  <c r="H278" i="1"/>
  <c r="F278" i="1"/>
  <c r="H277" i="1"/>
  <c r="H275" i="1"/>
  <c r="H274" i="1"/>
  <c r="N272" i="1"/>
  <c r="H272" i="1"/>
  <c r="F272" i="1"/>
  <c r="H271" i="1"/>
  <c r="N270" i="1"/>
  <c r="N269" i="1"/>
  <c r="F269" i="1"/>
  <c r="H265" i="1"/>
  <c r="H264" i="1"/>
  <c r="N263" i="1"/>
  <c r="H263" i="1"/>
  <c r="F263" i="1"/>
  <c r="H261" i="1" l="1"/>
  <c r="N260" i="1"/>
  <c r="H260" i="1"/>
  <c r="F260" i="1"/>
  <c r="H259" i="1"/>
  <c r="H258" i="1"/>
  <c r="H256" i="1"/>
  <c r="N255" i="1"/>
  <c r="H255" i="1"/>
  <c r="N254" i="1"/>
  <c r="H254" i="1"/>
  <c r="F254" i="1"/>
  <c r="N252" i="1" l="1"/>
  <c r="N251" i="1"/>
  <c r="H251" i="1"/>
  <c r="F251" i="1"/>
  <c r="H249" i="1"/>
  <c r="N248" i="1"/>
  <c r="H248" i="1"/>
  <c r="N247" i="1"/>
  <c r="H247" i="1"/>
  <c r="F247" i="1"/>
  <c r="N227" i="1" l="1"/>
  <c r="N222" i="1"/>
  <c r="N219" i="1"/>
  <c r="F219" i="1"/>
  <c r="N216" i="1"/>
  <c r="F216" i="1"/>
  <c r="N214" i="1"/>
  <c r="F214" i="1"/>
  <c r="N211" i="1"/>
  <c r="F211" i="1"/>
  <c r="N208" i="1"/>
  <c r="F208" i="1"/>
  <c r="H207" i="1" l="1"/>
  <c r="F207" i="1"/>
  <c r="H206" i="1"/>
  <c r="H205" i="1"/>
  <c r="F205" i="1"/>
  <c r="N204" i="1"/>
  <c r="F204" i="1"/>
  <c r="N203" i="1"/>
  <c r="F203" i="1"/>
  <c r="H202" i="1"/>
  <c r="N201" i="1"/>
  <c r="N200" i="1"/>
  <c r="H200" i="1"/>
  <c r="F200" i="1"/>
  <c r="N185" i="1" l="1"/>
  <c r="H184" i="1"/>
  <c r="H183" i="1"/>
  <c r="N182" i="1"/>
  <c r="H182" i="1"/>
  <c r="F182" i="1"/>
  <c r="H181" i="1"/>
  <c r="N179" i="1"/>
  <c r="I179" i="1"/>
  <c r="H179" i="1"/>
  <c r="F179" i="1"/>
  <c r="H178" i="1"/>
  <c r="H177" i="1"/>
  <c r="N176" i="1"/>
  <c r="H176" i="1"/>
  <c r="F176" i="1"/>
  <c r="H175" i="1"/>
  <c r="H174" i="1"/>
  <c r="H173" i="1"/>
  <c r="N172" i="1"/>
  <c r="F172" i="1"/>
  <c r="H171" i="1" l="1"/>
  <c r="N170" i="1"/>
  <c r="H170" i="1"/>
  <c r="F170" i="1"/>
  <c r="H169" i="1"/>
  <c r="N167" i="1"/>
  <c r="H167" i="1"/>
  <c r="F167" i="1"/>
  <c r="H166" i="1"/>
  <c r="H165" i="1"/>
  <c r="N163" i="1"/>
  <c r="F163" i="1"/>
  <c r="H161" i="1" l="1"/>
  <c r="H160" i="1"/>
  <c r="F160" i="1"/>
  <c r="H159" i="1"/>
  <c r="H158" i="1"/>
  <c r="F158" i="1"/>
  <c r="I156" i="1" l="1"/>
  <c r="H156" i="1"/>
  <c r="M155" i="1"/>
  <c r="F155" i="1"/>
  <c r="N152" i="1"/>
  <c r="F152" i="1"/>
  <c r="H150" i="1" l="1"/>
  <c r="N149" i="1"/>
  <c r="H149" i="1"/>
  <c r="F149" i="1"/>
  <c r="H148" i="1"/>
  <c r="N146" i="1"/>
  <c r="H146" i="1"/>
  <c r="F146" i="1"/>
  <c r="H143" i="1"/>
  <c r="H141" i="1"/>
  <c r="H140" i="1"/>
  <c r="N139" i="1"/>
  <c r="N138" i="1"/>
  <c r="H138" i="1"/>
  <c r="F138" i="1"/>
  <c r="N137" i="1"/>
  <c r="H137" i="1"/>
  <c r="F137" i="1"/>
  <c r="H136" i="1"/>
  <c r="N135" i="1"/>
  <c r="H135" i="1"/>
  <c r="F135" i="1"/>
  <c r="N134" i="1"/>
  <c r="N133" i="1"/>
  <c r="H133" i="1"/>
  <c r="F133" i="1"/>
  <c r="H132" i="1"/>
  <c r="H131" i="1"/>
  <c r="N130" i="1"/>
  <c r="H130" i="1"/>
  <c r="F130" i="1"/>
  <c r="N128" i="1" l="1"/>
  <c r="H128" i="1"/>
  <c r="F128" i="1"/>
  <c r="N127" i="1"/>
  <c r="H127" i="1"/>
  <c r="F127" i="1"/>
  <c r="N125" i="1"/>
  <c r="H125" i="1"/>
  <c r="F125" i="1"/>
  <c r="N123" i="1"/>
  <c r="N122" i="1"/>
  <c r="F122" i="1"/>
  <c r="N120" i="1"/>
  <c r="H120" i="1"/>
  <c r="H119" i="1"/>
  <c r="N118" i="1"/>
  <c r="H118" i="1"/>
  <c r="N117" i="1"/>
  <c r="H117" i="1"/>
  <c r="F117" i="1"/>
  <c r="H116" i="1"/>
  <c r="F116" i="1"/>
  <c r="N115" i="1" l="1"/>
  <c r="H115" i="1"/>
  <c r="F115" i="1"/>
  <c r="H113" i="1"/>
  <c r="H112" i="1"/>
  <c r="N111" i="1"/>
  <c r="N110" i="1"/>
  <c r="H110" i="1"/>
  <c r="F110" i="1"/>
  <c r="N109" i="1"/>
  <c r="H109" i="1"/>
  <c r="F109" i="1"/>
  <c r="N108" i="1" l="1"/>
  <c r="N107" i="1"/>
  <c r="H107" i="1"/>
  <c r="F107" i="1"/>
  <c r="H106" i="1"/>
  <c r="N105" i="1"/>
  <c r="H105" i="1"/>
  <c r="N104" i="1"/>
  <c r="H104" i="1"/>
  <c r="F104" i="1"/>
  <c r="H103" i="1"/>
  <c r="N101" i="1"/>
  <c r="H101" i="1"/>
  <c r="F101" i="1"/>
  <c r="H98" i="1"/>
  <c r="H97" i="1"/>
  <c r="H94" i="1"/>
  <c r="H91" i="1"/>
  <c r="N90" i="1"/>
  <c r="H90" i="1"/>
  <c r="H88" i="1"/>
  <c r="H86" i="1"/>
  <c r="N85" i="1"/>
  <c r="N84" i="1"/>
  <c r="H84" i="1"/>
  <c r="F84" i="1"/>
  <c r="H83" i="1"/>
  <c r="N81" i="1"/>
  <c r="H81" i="1"/>
  <c r="N80" i="1"/>
  <c r="H80" i="1"/>
  <c r="F80" i="1"/>
  <c r="N79" i="1"/>
  <c r="H79" i="1"/>
  <c r="N78" i="1"/>
  <c r="H78" i="1"/>
  <c r="N77" i="1"/>
  <c r="H77" i="1"/>
  <c r="F77" i="1"/>
  <c r="H76" i="1"/>
  <c r="N75" i="1"/>
  <c r="N74" i="1"/>
  <c r="H74" i="1"/>
  <c r="F74" i="1"/>
  <c r="N73" i="1"/>
  <c r="N72" i="1"/>
  <c r="H72" i="1"/>
  <c r="F72" i="1"/>
  <c r="H69" i="1" l="1"/>
  <c r="H66" i="1"/>
  <c r="F66" i="1"/>
  <c r="H65" i="1"/>
  <c r="H63" i="1"/>
  <c r="N61" i="1"/>
  <c r="H61" i="1"/>
  <c r="F61" i="1"/>
  <c r="H60" i="1"/>
  <c r="H58" i="1"/>
  <c r="N56" i="1"/>
  <c r="H56" i="1"/>
  <c r="F56" i="1"/>
  <c r="H55" i="1"/>
  <c r="H54" i="1"/>
  <c r="N53" i="1"/>
  <c r="N51" i="1"/>
  <c r="H51" i="1"/>
  <c r="F51" i="1"/>
  <c r="H46" i="1" l="1"/>
  <c r="F46" i="1"/>
  <c r="H44" i="1"/>
  <c r="F44" i="1"/>
  <c r="N40" i="1" l="1"/>
  <c r="F40" i="1"/>
  <c r="N37" i="1"/>
  <c r="F37" i="1"/>
  <c r="N35" i="1"/>
  <c r="N34" i="1"/>
  <c r="F34" i="1"/>
  <c r="N32" i="1"/>
  <c r="N31" i="1"/>
  <c r="F31" i="1"/>
  <c r="N28" i="1"/>
  <c r="F28" i="1"/>
  <c r="N26" i="1"/>
  <c r="F22" i="1" l="1"/>
  <c r="H20" i="1"/>
  <c r="H19" i="1"/>
  <c r="F19" i="1"/>
  <c r="H15" i="1"/>
  <c r="H13" i="1"/>
  <c r="H12" i="1"/>
  <c r="F12" i="1"/>
  <c r="H9" i="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Armando Lozano Salcedo</author>
  </authors>
  <commentList>
    <comment ref="K331" authorId="0" shapeId="0" xr:uid="{8D256F63-B308-4FEB-89D9-55E66BA5830E}">
      <text>
        <r>
          <rPr>
            <b/>
            <sz val="9"/>
            <color indexed="81"/>
            <rFont val="Tahoma"/>
            <family val="2"/>
          </rPr>
          <t>Diego Armando Lozano Salcedo:</t>
        </r>
        <r>
          <rPr>
            <sz val="9"/>
            <color indexed="81"/>
            <rFont val="Tahoma"/>
            <family val="2"/>
          </rPr>
          <t xml:space="preserve">
Se actualiza</t>
        </r>
      </text>
    </comment>
  </commentList>
</comments>
</file>

<file path=xl/sharedStrings.xml><?xml version="1.0" encoding="utf-8"?>
<sst xmlns="http://schemas.openxmlformats.org/spreadsheetml/2006/main" count="2955" uniqueCount="1753">
  <si>
    <t>PLANEACIÓN ESTRATÉGICA</t>
  </si>
  <si>
    <t>CODIGO: EST1-P-003-F-005</t>
  </si>
  <si>
    <t xml:space="preserve">FORMATO  </t>
  </si>
  <si>
    <t>Versión 1</t>
  </si>
  <si>
    <t xml:space="preserve">Tablero de Control Sistema Administración de Riesgos (SAR) </t>
  </si>
  <si>
    <t>Fecha Vigencia: Agosto 31 de 2021</t>
  </si>
  <si>
    <t xml:space="preserve">Consolidado Riesgos de Gestión ANM Vigencia 2024
</t>
  </si>
  <si>
    <t>Versión</t>
  </si>
  <si>
    <t>Fecha del Riesgo</t>
  </si>
  <si>
    <t>Código del Proceso</t>
  </si>
  <si>
    <t>Proceso</t>
  </si>
  <si>
    <t>RIESGOS DE GESTIÓN</t>
  </si>
  <si>
    <t>CAUSAS</t>
  </si>
  <si>
    <t>CONTROLES</t>
  </si>
  <si>
    <t>ZONA DE RIESGO INHERENTE</t>
  </si>
  <si>
    <t>CONSECUENCIAS</t>
  </si>
  <si>
    <t>PLAN DE CONTINGENCIA ANTE MATERIALIZACIÓN DE RIESGOS</t>
  </si>
  <si>
    <t>ZONA DE RIESGO RESIDUAL</t>
  </si>
  <si>
    <t>Código riesgo de gestión</t>
  </si>
  <si>
    <t>Riesgo/evento de riesgo de gestión</t>
  </si>
  <si>
    <t>Codigo de la Causa</t>
  </si>
  <si>
    <t>Causas raíz / Fuentes de riesgo</t>
  </si>
  <si>
    <t>Actividades/Acción de control</t>
  </si>
  <si>
    <t>Responsable</t>
  </si>
  <si>
    <t xml:space="preserve"> Descripción evidencia</t>
  </si>
  <si>
    <t>Nivel de severidad inherente</t>
  </si>
  <si>
    <t>Codigo de la Consecuencia</t>
  </si>
  <si>
    <t>Consecuencias que puede generar el riesgo materializado</t>
  </si>
  <si>
    <t>Responsable (s)</t>
  </si>
  <si>
    <t xml:space="preserve"> Evidencia</t>
  </si>
  <si>
    <t>Nivel de severidad Residual</t>
  </si>
  <si>
    <t>APO1</t>
  </si>
  <si>
    <t xml:space="preserve"> Adquisición de bienes y servicios</t>
  </si>
  <si>
    <t>APO1RG0001</t>
  </si>
  <si>
    <t>CAU0041</t>
  </si>
  <si>
    <t>Hacer seguimiento a los plazos establecidos para la consolidación del PAA</t>
  </si>
  <si>
    <t>Coordinador del Grupo de Contratación
Coordinación del Grupo de Planeación</t>
  </si>
  <si>
    <t>Correos electrónicos</t>
  </si>
  <si>
    <t>Moderado</t>
  </si>
  <si>
    <t>CONS0050</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</si>
  <si>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</si>
  <si>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</si>
  <si>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</si>
  <si>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</si>
  <si>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</si>
  <si>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</si>
  <si>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</si>
  <si>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CONS0006</t>
  </si>
  <si>
    <t>Potenciales responsabilidades disciplinarias, fiscales o penales.</t>
  </si>
  <si>
    <t>Comunicar a la Oficina control interno disciplinario las potenciales responsabilidades disciplinarias, fiscales o penales para que se de trámite o traslado según corresponda</t>
  </si>
  <si>
    <t>Coordinación del Grupo de Contratación
Oficina Asesora Jurídica
Vicepresidencia Administrativa y Financiera</t>
  </si>
  <si>
    <t>Comunicación/memorando y soportes que sustenten posibles responsabilidades</t>
  </si>
  <si>
    <t>Revisar las cuantías del PAA frente a la Circular expedida por la VAF para la validar su cumplimiento</t>
  </si>
  <si>
    <t>Coordinador del Grupo de Contratación</t>
  </si>
  <si>
    <t>Versión del borrador PAA ajustada con modificaciones observadas</t>
  </si>
  <si>
    <t>CONS0051</t>
  </si>
  <si>
    <t>Imposibilidad de adquirir los bienes y servicios que requiere la Entidad</t>
  </si>
  <si>
    <t xml:space="preserve">Solicitar los ajustes pertinentes en procura de concretar la adquisición del bien o servicio, a través del proceso de selección que corresponda. </t>
  </si>
  <si>
    <t>Correos electrónicos/Comunicaciones Proceso de selección ajustado</t>
  </si>
  <si>
    <t>APO1RG0002</t>
  </si>
  <si>
    <t>CAU0164</t>
  </si>
  <si>
    <t xml:space="preserve">Definir de lineamientos para adelantar los procesos de contratación de cada vigencia. </t>
  </si>
  <si>
    <t xml:space="preserve">Correos electrónicos y/o
Archivos Excel / formatos </t>
  </si>
  <si>
    <t>ALTO</t>
  </si>
  <si>
    <t>CONS0002</t>
  </si>
  <si>
    <t>Afectación de la prestación de servicios de la ANM.</t>
  </si>
  <si>
    <t>Establecer una adecuada estructuración de la planeación contractual.</t>
  </si>
  <si>
    <t>Coordinación del Grupo de Contratación
Grupo de Planeación</t>
  </si>
  <si>
    <t>Lineamientos para elaborar el Plan Anual de Adquisiciones</t>
  </si>
  <si>
    <t>CAU0165</t>
  </si>
  <si>
    <t>Priorizar los contratos de apoyo al grupo de contratación para dar continuidad al servicio</t>
  </si>
  <si>
    <t>Contratos suscritos del Grupo de contratación</t>
  </si>
  <si>
    <t>CONS0010</t>
  </si>
  <si>
    <t>Reducción del presupuesto para la siguiente vigencia</t>
  </si>
  <si>
    <t>Revisar y analizar por parte de la VAF las reducciones presupuestales y adelantar las gestiones que correspondan</t>
  </si>
  <si>
    <t>Vicepresidente Administrativo y Financiero
'Coordinación del Grupo de Contratación
Grupo de Planeación</t>
  </si>
  <si>
    <t>Acta o lista de asistencia de asistencia de sesión de revisión
Ajustes al plan anual de adquisiciones</t>
  </si>
  <si>
    <t>Solicitar las vigencias futuras para comenzar cada año, cuando haya lugar</t>
  </si>
  <si>
    <t>Documentos soportes de la solicitud</t>
  </si>
  <si>
    <t>CAU0161</t>
  </si>
  <si>
    <t>Capacitar en temas de contratación estatal</t>
  </si>
  <si>
    <t>Listas de asistencias
Convocatorias
Presentaciones / material</t>
  </si>
  <si>
    <t>Revisar jurídicamente los procesos sobre cumplimiento de requisitos y razonabilidad</t>
  </si>
  <si>
    <t>Flujos de contratación de SECOP</t>
  </si>
  <si>
    <t>Revisar que en los procesos de selección objetiva se incluya en los estudios previos las condiciones que debe cumplir el oferente en materia de seguridad y salud en el trabajo y gestión ambiental.</t>
  </si>
  <si>
    <t>Verificar la lista de chequeo de cumplimiento de requisitos que suministra cada proceso/dependencia</t>
  </si>
  <si>
    <t>Publicación de documentos en SECOP</t>
  </si>
  <si>
    <t>APO1RG0003</t>
  </si>
  <si>
    <t>CAU0168</t>
  </si>
  <si>
    <t>Priorizar las solicitudes para dar trámite realizando la distribución a los profesionales del grupo</t>
  </si>
  <si>
    <t>Correo electrónico</t>
  </si>
  <si>
    <t>CAU0167</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</si>
  <si>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</si>
  <si>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</si>
  <si>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</si>
  <si>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</si>
  <si>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APO1RG0004</t>
  </si>
  <si>
    <t>CAU0170</t>
  </si>
  <si>
    <t>Fallas en el proceso de supervisión en la etapa de liquidación de contratos</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</si>
  <si>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</si>
  <si>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</si>
  <si>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</si>
  <si>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</si>
  <si>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</si>
  <si>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</si>
  <si>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</si>
  <si>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</si>
  <si>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</si>
  <si>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Saldos presupuestales sin liberar por contratos sin liquidar</t>
  </si>
  <si>
    <t xml:space="preserve">Remitir el acta de liquidación al Grupo de Recursos Financieros </t>
  </si>
  <si>
    <t xml:space="preserve">APO2 </t>
  </si>
  <si>
    <t>Administración de Bienes y Servicios</t>
  </si>
  <si>
    <t>APO2RG0001</t>
  </si>
  <si>
    <t>Deterioro o detrimento de los bienes inmuebles o muebles de la ANM.</t>
  </si>
  <si>
    <t>CAU0172</t>
  </si>
  <si>
    <t>Falta de disponibilidad de recursos económicos y de talento humano</t>
  </si>
  <si>
    <t>Proyectar los recursos económicos para la ejecución del PAA del Grupo de Servicios Administrativos.</t>
  </si>
  <si>
    <t xml:space="preserve">Coordinadora del Grupo de Servicios Administrativos </t>
  </si>
  <si>
    <t xml:space="preserve">Proyecto del PAA del Grupo de Servicios Administrativos y correo electrónico remitiendo el PAA al Grupo de Planeación </t>
  </si>
  <si>
    <t>CONS0053</t>
  </si>
  <si>
    <t>Comunicar a la Oficina Control Interno, al Grupo de Control Interno Disciplinario y a la Oficina Asesora Jurídica  las potenciales responsabilidades fiscales, disciplinarias y penales para que se de trámite según las respectivas competencias.</t>
  </si>
  <si>
    <t>Coordinador Grupo de Servicios Administrativos
Oficina Asesora Jurídica
Vicepresidencia Administrativa y Financiera</t>
  </si>
  <si>
    <t>A</t>
  </si>
  <si>
    <t>CAU0173</t>
  </si>
  <si>
    <t>Desconocimiento en el nivel desconcentrado del procedimiento aplicable para la inclusión de las necesidades en el PAM en la ANM.</t>
  </si>
  <si>
    <t>Socializar internamente (PAR, ESSM), las actividades necesarias para la construcción de la PAM, para garantizar las necesidades de mantenimiento, de acuerdo con el recurso disponible.</t>
  </si>
  <si>
    <t xml:space="preserve">Profesionales equipo de infraestructura y Coordinadora del Grupo de Servicios Administrativos </t>
  </si>
  <si>
    <t>Presentación del Cronograma de PAM ajustado y listas de asistencia</t>
  </si>
  <si>
    <t>APO2RG0004</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</si>
  <si>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</si>
  <si>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</si>
  <si>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</si>
  <si>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</si>
  <si>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</si>
  <si>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 xml:space="preserve">Definir acciones que garanticen y subsanen la afectación de la prestación del servicio. </t>
  </si>
  <si>
    <t>Coordinador Grupo de Servicios Administrativos</t>
  </si>
  <si>
    <t>Plan de mejoramiento</t>
  </si>
  <si>
    <t>CAU0023</t>
  </si>
  <si>
    <t>Demora en el envio de  las necesidades por parte de las diferentes areas para inicar el proceso contratual de los contratos de servicio tiquetes aereos y transporte terrestre .</t>
  </si>
  <si>
    <t>Informar  previo  al inicio del proceso contratual,  el plazo limite  para que las diferentes areas remitan las necesidades del servicio al Grupo de Servicios Administrativos.</t>
  </si>
  <si>
    <t xml:space="preserve">correo y/o memorando </t>
  </si>
  <si>
    <t>CAU0019</t>
  </si>
  <si>
    <t>Incumplimiento contractual por parte del proveedor del servicio de transporte contratado por la ANM.</t>
  </si>
  <si>
    <t>Garantizar el cumplimiento de los tiempos establecidos institucionalmente para la solicitud ordinarias de servicios de transporte (Aereo-terrestre), por parte de los usuarios internos, y exigir tiempos mínimos de la confirmación del servicio por parte del proveedor ante cada solicitud.</t>
  </si>
  <si>
    <t>correo electrónico con la programación al proveedor</t>
  </si>
  <si>
    <t>Emitir Oficio dirigido a los contratistas que prestan los servicios de transporte terrestre, aéreo, recordando la información que debe presentarse y las fechas de presentación para la oportuna verificación y gestión de las cuentas de cobro.</t>
  </si>
  <si>
    <t>Profesionales a cargo del apoyo a la supervisión en el Grupo de Servicios Administrativos (Contratos vigilancia, aseo y cafetería, transporte aéreo y terrestre)</t>
  </si>
  <si>
    <t>Oficios - Memorandos - correo electrónico</t>
  </si>
  <si>
    <t>APO2RG0005</t>
  </si>
  <si>
    <t>CAU0024</t>
  </si>
  <si>
    <t>Incumplimiento de las obligaciones contractuales por parte de los proveedores de servicios, de acuerdo con las necesidades institucionales pactadas.</t>
  </si>
  <si>
    <t>Certificado de cumplimiento / Informe mensuales  de los contratos</t>
  </si>
  <si>
    <t>CONS0054</t>
  </si>
  <si>
    <t>Remitir memorando dirigido a los Coordinadores de PAR y lideres de proceso, informando sobre los tiempos y soportes necesarios  para tramitar siniestros ante la aseguradora, los cuales deberan ser remitidos al Profesional encargo.</t>
  </si>
  <si>
    <t>Profesional del Grupo de Servicios Administrativos Encargado de  la supervisión, control y seguimiento la ejecución del Programa de Seguros de la ANM</t>
  </si>
  <si>
    <t>Memorando o correo electrónico con lineamientos</t>
  </si>
  <si>
    <t>BAJO</t>
  </si>
  <si>
    <t>Emitir Oficio dirigido a los contratistas que prestan los servicios de aseo y cafetería y vigilancia, recordando la información que debe presentarse y las fechas de presentación para la oportuna verificación y gestión de las cuentas de cobro.</t>
  </si>
  <si>
    <t>Profesionales a cargo del apoyo a la supervisión en el Grupo de Servicios Administrativos (Contratos vigilancia, aseo y cafetería)</t>
  </si>
  <si>
    <t>APO2RG0006</t>
  </si>
  <si>
    <t>CAU0175</t>
  </si>
  <si>
    <t>Debilidades de supervisión y control</t>
  </si>
  <si>
    <t>Verificar las pólizas que en términos del Numeral 4.2 del Procedimiento de Administración de Pólizas de Seguros - Código APO2-P-003 deben integrar el Programa de Seguros de la entidad</t>
  </si>
  <si>
    <t xml:space="preserve">Pólizas suscritas </t>
  </si>
  <si>
    <t>Incluir los bienes que requieran aseguramiento previo reporte por parte del Grupo de Almacén e Inventarios</t>
  </si>
  <si>
    <t>Correo electrónico a aseguradora (cuando se tenga disponibilidad de recursos)</t>
  </si>
  <si>
    <t>CONS0056</t>
  </si>
  <si>
    <t>Analizar las alternativas para reemplazar y/o reparar los bienes y  dar traslado del incidente al Grupo de Control Interno.</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</si>
  <si>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</si>
  <si>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</si>
  <si>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</si>
  <si>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</si>
  <si>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</si>
  <si>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APO2RG0007</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</si>
  <si>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</si>
  <si>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</si>
  <si>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</si>
  <si>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</si>
  <si>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</si>
  <si>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CONS0055</t>
  </si>
  <si>
    <t xml:space="preserve">Adelantar actividades de sensibilización en el nivel central y desconcentrado sobre la "Gestion Administrativa para el Pago de Servicios Públicos" y socialización de cronograma pago de servicios públicos  </t>
  </si>
  <si>
    <t>Profesional a cargo de la gestión de pago de facturas de servicios públicos y Coordinadora Grupo de Servicios Administrativo.</t>
  </si>
  <si>
    <t>Listas de asistencia, presentación</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</si>
  <si>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</si>
  <si>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</si>
  <si>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</si>
  <si>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Profesional del Grupo de Servicios Administrativos</t>
  </si>
  <si>
    <t>Facturas tramitadas</t>
  </si>
  <si>
    <t xml:space="preserve">Afectación de las actividades   de la ANM, por falta de prestacion de servicios publicos </t>
  </si>
  <si>
    <t xml:space="preserve">Gestionar antes las empresas prestadoras de servicios publicos la reconexion  prioritaria , teniendo en cuenta la condicion de atencion al usuario que se presta y remitir comunicado al Viseprecidencia Administrativa y financiera de lo sucedió </t>
  </si>
  <si>
    <t>CAU0179</t>
  </si>
  <si>
    <t>Ausencia de un método eficiente para la gestión de pago de las facturas</t>
  </si>
  <si>
    <t>Adelantar seguimiento a las fechas estimadas de facturación</t>
  </si>
  <si>
    <t>Profesional del Grupo de Servicios Administrativos encargado del Tema.</t>
  </si>
  <si>
    <t>Correos electrónicos de seguimiento</t>
  </si>
  <si>
    <t>APO2RG0008</t>
  </si>
  <si>
    <t>CAU0025</t>
  </si>
  <si>
    <t>Priorizar la toma física del inventario en las sedes que más necesidad requieran.</t>
  </si>
  <si>
    <t>Cronograma de toma física de inventario , en las sedes de la ANM.</t>
  </si>
  <si>
    <t>CONS0052</t>
  </si>
  <si>
    <t>Socializar con los lideres de las dependencias cronograma 2023 para la toma de inventarios</t>
  </si>
  <si>
    <t>Profesional del Grupo de Servicios Administrativos Encargado de ejecutar procedimiento Almacén e Inventarios</t>
  </si>
  <si>
    <t>Lista de asistencia y presentaciones</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</si>
  <si>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</si>
  <si>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</si>
  <si>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</si>
  <si>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</si>
  <si>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</si>
  <si>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CAU0026</t>
  </si>
  <si>
    <t>Incumplimiento en el cronograma de visitas a las sedes para la toma física de inventarios</t>
  </si>
  <si>
    <t>Realizar seguimiento bimensual a la ejecución del cronograma de toma física de inventarios y Reprogramar visitas de acuerdo a la prioridad y disponibilidad presupuestal, informando la novedad al PAR o ESSM</t>
  </si>
  <si>
    <t>Coordinadora del Grupo de Servicios Administrativos 
Profesionales asignados (almacene e inventarios)</t>
  </si>
  <si>
    <t>Correo electrónico
Cronograma actualizado</t>
  </si>
  <si>
    <t>CAU0181</t>
  </si>
  <si>
    <t>Pérdida de elementos en las sedes, frente a la toma física de inventario</t>
  </si>
  <si>
    <t>Diseñar e implementar una campaña de divulgación anual sobre los impactos institucionales por la pérdida de elementos en la ANM.</t>
  </si>
  <si>
    <t>piezas diseñadas socializadas.</t>
  </si>
  <si>
    <t>APO3</t>
  </si>
  <si>
    <t xml:space="preserve"> Gestión Financiera</t>
  </si>
  <si>
    <t>APO3RG0001</t>
  </si>
  <si>
    <t>CAU0006</t>
  </si>
  <si>
    <t>Elaborar un calendario tributario en el cual se pueda realizar el seguimiento y control de los compromisos de la ANM.</t>
  </si>
  <si>
    <t>Coordinador Recursos Financieros</t>
  </si>
  <si>
    <t>Calendario tributario</t>
  </si>
  <si>
    <t xml:space="preserve">Sanciones económicas de tipo tributario </t>
  </si>
  <si>
    <t>Coordinador Grupo de recursos Financieros/Personal asignado del Grupo de recursos financieros</t>
  </si>
  <si>
    <t>Realizar las conciliaciones bancarias.</t>
  </si>
  <si>
    <t xml:space="preserve">Conciliaciones bancarias
Correos de conciliaciones
Correos tributarios </t>
  </si>
  <si>
    <t>APO3RG0002</t>
  </si>
  <si>
    <t>CAU0008</t>
  </si>
  <si>
    <t>Revisar la documentación soporte durante el proceso de registro contable y de tesorería</t>
  </si>
  <si>
    <t>Personal asignado del Grupo de recursos financieros</t>
  </si>
  <si>
    <t xml:space="preserve">Requerimientos para ajustar errores identificados </t>
  </si>
  <si>
    <t>CONS0001</t>
  </si>
  <si>
    <t>Revisar el cumplimiento de requisitos para ordenar el pago o reportar las novedades presentadas.</t>
  </si>
  <si>
    <t xml:space="preserve">Reporte de rechazos </t>
  </si>
  <si>
    <t>Contar con profesionales con el perfil requerido y con las competencias para aplicar las normas y sus actualizaciones</t>
  </si>
  <si>
    <t>Equipo del Grupo de Recursos Financieros</t>
  </si>
  <si>
    <t>Perfil definido en los contratos</t>
  </si>
  <si>
    <t>CAU0009</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</si>
  <si>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</si>
  <si>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</si>
  <si>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</si>
  <si>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Campañas Internas
Listado de asistencia</t>
  </si>
  <si>
    <t>APO3RG0003</t>
  </si>
  <si>
    <t>Atender las devoluciones sin el lleno de los requisitos establecidos en la Resolución No. 313 de 2018  o las normas que la sustituyan modifique o adicionen.</t>
  </si>
  <si>
    <t>CAU0012</t>
  </si>
  <si>
    <t>Debilidades en la verificación de requisitos y soportes de los trámites de devoluciones</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</si>
  <si>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</si>
  <si>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</si>
  <si>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</si>
  <si>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Realizar la validación del cumplimiento de requisitos de la solicitud</t>
  </si>
  <si>
    <t>Listas de chequeo
Comunicados
Actos Administrativos</t>
  </si>
  <si>
    <t>Elaborar comunicados de respuesta y/o actos administrativos</t>
  </si>
  <si>
    <t>Comunicados y actos administrativos</t>
  </si>
  <si>
    <t>APO4</t>
  </si>
  <si>
    <t xml:space="preserve"> Administración de Tecnologías e Información </t>
  </si>
  <si>
    <t>APO4RG0001</t>
  </si>
  <si>
    <t>CAU0185</t>
  </si>
  <si>
    <t xml:space="preserve">Socialización periódica de los lineamientos de seguridad de la información </t>
  </si>
  <si>
    <t>Oficial de Seguridad de la información</t>
  </si>
  <si>
    <t>Correos electrónicos                                     Listados de asistencia                       Reportes</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</si>
  <si>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</si>
  <si>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</si>
  <si>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</si>
  <si>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</si>
  <si>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</si>
  <si>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</si>
  <si>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</si>
  <si>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</si>
  <si>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Realizar monitoreo permanente al cumplimiento de las políticas de seguridad de la información y tratamiento de datos personales</t>
  </si>
  <si>
    <t>Informes de Monitoreo y seguimiento                        Correos electrónicos</t>
  </si>
  <si>
    <t>Realizar el análisis de obsolescencia</t>
  </si>
  <si>
    <t>Coordinador de mesa de ayuda</t>
  </si>
  <si>
    <t>Informe de análisis de obsolescencia</t>
  </si>
  <si>
    <t>CAU0186</t>
  </si>
  <si>
    <t>Solicitar la adquisición y/o renovación de  las herramientas tecnológicas para mantener controles en materia de seguridad de la información</t>
  </si>
  <si>
    <t>Jefe Oficina de Tecnología de la Información
Oficial de Seguridad de la información</t>
  </si>
  <si>
    <t xml:space="preserve">Productos adquiridos o renovados      </t>
  </si>
  <si>
    <t>CAU0187</t>
  </si>
  <si>
    <t>Garantizar la asignación del recurso humano idóneo que permita dar continuidad a los servicios críticos  utilizando instrumentos como la tercerización, contratación de prestación de servicio o personal de planta</t>
  </si>
  <si>
    <t>Jefe Oficina de Tecnología de la Información
Oficial de Seguridad de la información
Profesionales OTI</t>
  </si>
  <si>
    <t>PAA y contratos suscritos
Correos electrónicos con necesidades de contratación y asignación presupuestal</t>
  </si>
  <si>
    <t>APO4RG0002</t>
  </si>
  <si>
    <t>CAU0189</t>
  </si>
  <si>
    <t>Remitir necesidades de presupuesto para cada vigencia y obtener su aprobación</t>
  </si>
  <si>
    <t>Jefe Oficina de Tecnología</t>
  </si>
  <si>
    <t>Correos electrónicos                    Informes</t>
  </si>
  <si>
    <t xml:space="preserve">Realizar seguimiento de la ejecución presupuestal y solicitar recursos durante la vigencia </t>
  </si>
  <si>
    <t>Correos electrónicos
Reportes de ejecución presupuestal</t>
  </si>
  <si>
    <t>CAU0190</t>
  </si>
  <si>
    <t>Suplir la insuficiencia de personal a través de la contratación de prestación de servicios o tercerización de actividades</t>
  </si>
  <si>
    <t>Contratos suscritos</t>
  </si>
  <si>
    <t>Revisar y actualizar permanentemente los procedimientos del procesos</t>
  </si>
  <si>
    <t>Profesionales OTI</t>
  </si>
  <si>
    <t>Procedimientos actualizados ISOLUCION</t>
  </si>
  <si>
    <t>CAU0191</t>
  </si>
  <si>
    <t>Realizar seguimiento periódico al avance de la ejecución de los proyectos tecnológicos</t>
  </si>
  <si>
    <t>Jefe Oficina de Tecnología
Profesionales OTI</t>
  </si>
  <si>
    <t>Correos electrónicos
Informes</t>
  </si>
  <si>
    <t>APO4RG0003</t>
  </si>
  <si>
    <t>CAU0192</t>
  </si>
  <si>
    <t>Realizar reuniones de seguimiento a los casos</t>
  </si>
  <si>
    <t>Informes                                      Correos electrónicos</t>
  </si>
  <si>
    <t>Generar alertas desde la herramienta</t>
  </si>
  <si>
    <t>Informes                                 Correos electrónicos</t>
  </si>
  <si>
    <t>CAU0193</t>
  </si>
  <si>
    <t xml:space="preserve">Gestionar los contratos con los profesionales especialistas </t>
  </si>
  <si>
    <t>Gestionar oportunamente los requerimientos con nivel 3 y/o proveedor</t>
  </si>
  <si>
    <t>Informe mensual Mesa de Ayuda</t>
  </si>
  <si>
    <t>CAU0196</t>
  </si>
  <si>
    <t>Realizar sensibilizaciones y/o campañas publicitarias para garantizar el uso adecuado de la heramienta por parte de los colaboradores de la ANM.</t>
  </si>
  <si>
    <t>Jefe Oficina de Tecnología 
Profesionales OTI</t>
  </si>
  <si>
    <t>Informe de gestión de la herramienta</t>
  </si>
  <si>
    <t>APO4RG0004</t>
  </si>
  <si>
    <t>CAU0197</t>
  </si>
  <si>
    <t>Actualizar la plataforma tecnológica de acuerdo a las capacidades presupuestales</t>
  </si>
  <si>
    <t>Registro matriz de vulnerabilidades con novedad
Solicitud actualización</t>
  </si>
  <si>
    <t>Comunicar la necesidad de realizar una investigación de responsabilidades disciplinarias o fiscales</t>
  </si>
  <si>
    <t>Jefe Oficina de Tecnología de Información</t>
  </si>
  <si>
    <t>Comunicación a la Oficina de investigaciones disciplinarias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</si>
  <si>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</si>
  <si>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</si>
  <si>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</si>
  <si>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</si>
  <si>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</si>
  <si>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</si>
  <si>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</si>
  <si>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</si>
  <si>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</si>
  <si>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</si>
  <si>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</si>
  <si>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</si>
  <si>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</si>
  <si>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t>
  </si>
  <si>
    <t xml:space="preserve"> Gestión del Talento Humano</t>
  </si>
  <si>
    <t>APO5RG0001</t>
  </si>
  <si>
    <t>CAU0203</t>
  </si>
  <si>
    <t>Realizar capacitación en materia de evaluación del desempeño laboral y acuerdos de gestión</t>
  </si>
  <si>
    <t>Profesional del equipo de trabajo de Talento Humano</t>
  </si>
  <si>
    <t>Listados de asistencia</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</si>
  <si>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</si>
  <si>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</si>
  <si>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</si>
  <si>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</si>
  <si>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</si>
  <si>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t>Coordinación de Talento Humano 
Oficina Asesora Jurídica
Vicepresidencia Administrativa y Financiera</t>
  </si>
  <si>
    <t>APO5RG0002</t>
  </si>
  <si>
    <t>CAU0204</t>
  </si>
  <si>
    <t>Realizar la revisión de la prenómina</t>
  </si>
  <si>
    <t xml:space="preserve">Coordinador de Talento Humano
Gestor de nomina </t>
  </si>
  <si>
    <t>Reportes de Prenomina
Solicitudes al operador de nomina</t>
  </si>
  <si>
    <t>Informar las fallas en el aplicativo al Operador o en los procedimientos internos del Grupo, para que se adelanten las correcciones respectivas</t>
  </si>
  <si>
    <t xml:space="preserve">Profesional de nomina </t>
  </si>
  <si>
    <t>CAU0205</t>
  </si>
  <si>
    <t>Tramitar las solicitudes de nómina de acuerdo a los tiempos establecidos en el procedimiento de nomina</t>
  </si>
  <si>
    <t xml:space="preserve">Formato de recepción de novedades </t>
  </si>
  <si>
    <t>APO5RG0003</t>
  </si>
  <si>
    <t>CAU0207</t>
  </si>
  <si>
    <t xml:space="preserve">Realizar monitorear mensual de los empleos vacantes </t>
  </si>
  <si>
    <t>Coordinación del Grupo de Talento Humano
Profesional Grupo de talento Humano</t>
  </si>
  <si>
    <t>Reporte mensual de vacantes</t>
  </si>
  <si>
    <t>CAU0208</t>
  </si>
  <si>
    <t>Revisar cumplimiento del perfil solicitado en el manual de funciones</t>
  </si>
  <si>
    <t>Profesional Grupo de talento Humano</t>
  </si>
  <si>
    <t>Certificación de cumplimiento de requisitos</t>
  </si>
  <si>
    <t>CONS0032</t>
  </si>
  <si>
    <t>Trabajar articuladamente con la Oficina Asesora Jurica para dar tramite a las acciones prejudiciales recibidas</t>
  </si>
  <si>
    <t>Soportes documentales de la demanda u otras evidencias que se den en la gestión de las acciones judiciales recibidas</t>
  </si>
  <si>
    <t>CAU0227</t>
  </si>
  <si>
    <t>Revisar normatividad vigente en materia de provisión de empleo público.</t>
  </si>
  <si>
    <t>Revisión del acto administrativo de nombramiento en planta temporal</t>
  </si>
  <si>
    <t>APO5RG0004</t>
  </si>
  <si>
    <t>CAU0209</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</si>
  <si>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</si>
  <si>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</si>
  <si>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</si>
  <si>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</si>
  <si>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 xml:space="preserve">Contar con mecanismos de comunicación de inconformidades entre participantes, supervisor y contratista. </t>
  </si>
  <si>
    <t xml:space="preserve">Correos electrónicos </t>
  </si>
  <si>
    <t>Revisar los perfiles de los docentes asignados a la capacitación para que se ajuste a los requerimientos</t>
  </si>
  <si>
    <t>CAU0212</t>
  </si>
  <si>
    <t>Realizar seguimiento de la cobertura de las capacitaciones, por causales de no asistencia para identificar acciones de mejora</t>
  </si>
  <si>
    <t>Coordinación del grupo de talento humano
Profesionales del Grupo de Talento Humano</t>
  </si>
  <si>
    <t>Cuadro de seguimiento de capacitaciones
Correos electrónicos</t>
  </si>
  <si>
    <t>APO5RG0005</t>
  </si>
  <si>
    <t>CAU0213</t>
  </si>
  <si>
    <t xml:space="preserve">Diseñar actividades de cobertura a nivel nacional </t>
  </si>
  <si>
    <t>Profesionales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</si>
  <si>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</si>
  <si>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</si>
  <si>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</si>
  <si>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</si>
  <si>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</si>
  <si>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</si>
  <si>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</si>
  <si>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Piezas de comunicación
Correos electrónicos</t>
  </si>
  <si>
    <t>CAU0215</t>
  </si>
  <si>
    <t>Realizar seguimiento al resultado de las actividades de bienestar</t>
  </si>
  <si>
    <t>Seguimiento del cronograma del plan estratégico - plan de bienestar</t>
  </si>
  <si>
    <t>Revisar y dar respuesta al seguimiento del plan de bienestar por parte de la Comisión de personal  y presentación de informes</t>
  </si>
  <si>
    <t>Coordinación del grupo de talento humano</t>
  </si>
  <si>
    <t>Acta de reunión con la Comisión</t>
  </si>
  <si>
    <t>APO5RG0006</t>
  </si>
  <si>
    <t>Incumplimiento de la normatividad vigente en materia de seguridad y salud en el trabajo</t>
  </si>
  <si>
    <t>CAU0216</t>
  </si>
  <si>
    <t>Socializar la política del sistema integrado de gestión SGSST</t>
  </si>
  <si>
    <t>Profesionales grupo de talento humano</t>
  </si>
  <si>
    <t>CAU0217</t>
  </si>
  <si>
    <t xml:space="preserve">Realizar inducción del SGSST con los proveedores, y convocar a los proveedores críticos en las actividades de SST de los riesgos prioritarios  </t>
  </si>
  <si>
    <t>CONS0041</t>
  </si>
  <si>
    <t>Sanciones juridicas, fiscales, penales y administrativas  por incumplimiento  de la normatividad nacional legal vigente para el desarrollo de las actividades de la ANM</t>
  </si>
  <si>
    <t>Revisar los cambios normativos en materia de Seguridad y Salud en el Trabajo y alertar cuando la implemenacion de una decisio administrativa pueda impactar el cumplimiento al SG-SST</t>
  </si>
  <si>
    <t>Gestor de Seguridad y Salud en el Trabajo de la ANM</t>
  </si>
  <si>
    <t>Envio de Correos y/o informes y/o solicitud de conceptos juridicos por alerta por situaciones que si no se ejecutan pueden ocasionar la materialización del riesgo con el fin de escalar situaciones que necesiten de ayuda ante la alta dirección.</t>
  </si>
  <si>
    <t>Implementar lista de chequeo de seguimiento a proveedores críticos cuando se requiera</t>
  </si>
  <si>
    <t>Lista de chequeo</t>
  </si>
  <si>
    <t xml:space="preserve">Socializar el documento Lineamientos SIG en Contratación </t>
  </si>
  <si>
    <t xml:space="preserve">Correos electrónicos/listados de asistencia
Correo Comunicaciones ANM </t>
  </si>
  <si>
    <t>CAU0218</t>
  </si>
  <si>
    <t>Realizar encuesta de percepción de peligros y riesgos de SST</t>
  </si>
  <si>
    <t>Encuestas diligenciadas</t>
  </si>
  <si>
    <t>Revisar la metodología de identificación de riesgos, controles y oportunidades, y actualizar si aplica.</t>
  </si>
  <si>
    <t>Metodología revisada y actualizada (si aplica)</t>
  </si>
  <si>
    <t>Realizar seguimiento a la implementación/gestión de las oportunidades identificadas en materia de SGSST.</t>
  </si>
  <si>
    <t>Formato matriz de identificación de peligros, valoración de riesgos, determinación e controles y oportunidades actualizados</t>
  </si>
  <si>
    <t>CAU0219</t>
  </si>
  <si>
    <t xml:space="preserve">Realizar seguimiento a las acciones de mejora derivadas de las entradas del SGSST </t>
  </si>
  <si>
    <t>Listados de asistencia
Actas de Reunión
Correos electrónicos
Reportes en ISOLUCION</t>
  </si>
  <si>
    <t>CAU0226</t>
  </si>
  <si>
    <t>Adelantar visitas a las sedes de la ANM, procesos/dependencias para actualizar la matriz de vulnerabilidades</t>
  </si>
  <si>
    <t>Formato de descripción de amenazas por sede actualizado</t>
  </si>
  <si>
    <t>Verificar otras fuentes de información internas o externas que puedan suministrar datos que fortalezcan la identificación de amenazas</t>
  </si>
  <si>
    <t xml:space="preserve">Formato de descripción de amenazas por sede actualizado con información de fuentes consultadas </t>
  </si>
  <si>
    <t>Socializar los planes de preparación y respuesta ante emergencia a todos los servidores de la ANM (sedes y/o procesos)</t>
  </si>
  <si>
    <t>APO5RG0007</t>
  </si>
  <si>
    <t>CAU0220</t>
  </si>
  <si>
    <t xml:space="preserve">Realizar campañas e inducciones para que los servidores reporten oportunamente las condiciones inseguras, incidentes, accidentes laborales y condiciones de salud. </t>
  </si>
  <si>
    <t>Campañas
Listados de asistencia
Correos electrónicos</t>
  </si>
  <si>
    <t>CONS0040</t>
  </si>
  <si>
    <t>Realizar acompañamiento a personal con enfermedades profesionales diagnosticadas y generar planes de prevención</t>
  </si>
  <si>
    <t>Reportes de seguimiento a personal con enfermedades detectadas</t>
  </si>
  <si>
    <t>Realizar actividades enfocadas a la prevención de incidentes, accidentes de trabajo, y enfermedades laborales</t>
  </si>
  <si>
    <t>Campañas
Correos electrónicos</t>
  </si>
  <si>
    <t>CAU0221</t>
  </si>
  <si>
    <t xml:space="preserve">Realizar e identificar nuevas causas generadoras de peligros y riesgos e incluir en las matrices </t>
  </si>
  <si>
    <t xml:space="preserve">Listados de asistencia
Informes
Correos electrónicos
Matrices </t>
  </si>
  <si>
    <t>APO5RG0008</t>
  </si>
  <si>
    <t>CAU0222</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</si>
  <si>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</si>
  <si>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</si>
  <si>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</si>
  <si>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</si>
  <si>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</si>
  <si>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</si>
  <si>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</si>
  <si>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</si>
  <si>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Informar las fallas en el aplicativo</t>
  </si>
  <si>
    <t xml:space="preserve">Analista de talento humano </t>
  </si>
  <si>
    <t>APO5RG0009</t>
  </si>
  <si>
    <t>CAU0225</t>
  </si>
  <si>
    <t>Verificar la necesidad y pertinencia de actualizar el manual de funciones</t>
  </si>
  <si>
    <t>Coordinador de talento Humano</t>
  </si>
  <si>
    <t>Correos electrónicos y/o memorandos</t>
  </si>
  <si>
    <t>Validar que los ajustes al manual se ajusten a las normas y directrices en la materia</t>
  </si>
  <si>
    <t>Manual de funciones ajustado</t>
  </si>
  <si>
    <t xml:space="preserve"> Gestión del Talento Humano - Control Interno Disciplinario</t>
  </si>
  <si>
    <t>APO5RG0010</t>
  </si>
  <si>
    <t>CAU0027</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</si>
  <si>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</si>
  <si>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</si>
  <si>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</si>
  <si>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</si>
  <si>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</si>
  <si>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</si>
  <si>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</si>
  <si>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CAU0228</t>
  </si>
  <si>
    <t>Elaborar el PAA donde se reflejan las necesidades de recurso humano de apoyo</t>
  </si>
  <si>
    <t>Coordinación Grupo Control Interno Disciplinario
Profesional asignado</t>
  </si>
  <si>
    <t>Aplicativo SISGESTIÓN 
Correo electrónico</t>
  </si>
  <si>
    <t xml:space="preserve">Asignar quejas e informes de manera equitativa mediante actas de reparto </t>
  </si>
  <si>
    <t>Coordinación Grupo Control Interno Disciplinario
Técnico Asistencial</t>
  </si>
  <si>
    <t>Base de datos de procesos disciplinarios
Actas de reparto</t>
  </si>
  <si>
    <t>CONS0007</t>
  </si>
  <si>
    <t xml:space="preserve">Priorizar el trámite de las actuaciones no impulsadas </t>
  </si>
  <si>
    <t>Coordinador Grupo Control Interno Disciplinario
Experto Grupo de Control Interno Disciplinario 
Abogado a cargo del proceso</t>
  </si>
  <si>
    <t>CAU0200</t>
  </si>
  <si>
    <t>Realizar reuniones mensuales de seguimiento al trámite de los expedientes</t>
  </si>
  <si>
    <t>Cuadro de seguimiento al trámite de expedientes</t>
  </si>
  <si>
    <t>CAU0029</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</si>
  <si>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</si>
  <si>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</si>
  <si>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</si>
  <si>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</si>
  <si>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</si>
  <si>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</si>
  <si>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</si>
  <si>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CAU0231</t>
  </si>
  <si>
    <t xml:space="preserve">Divulgar a través de piezas de comunicación información sobre la norma de derecho disciplinario, y de la jornada de sensibilización </t>
  </si>
  <si>
    <t>Coordinación Grupo Control Interno Disciplinario
Profesionales designados</t>
  </si>
  <si>
    <t>Piezas de comunicación ANM
Listados de asistencia</t>
  </si>
  <si>
    <t>CONS0021</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</si>
  <si>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</si>
  <si>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</si>
  <si>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 xml:space="preserve">APO6 </t>
  </si>
  <si>
    <t>Gestión Jurídica</t>
  </si>
  <si>
    <t>APO6RG0001</t>
  </si>
  <si>
    <t>CAU0232</t>
  </si>
  <si>
    <t>Distribuir para la gestión las solicitudes a los profesionales.</t>
  </si>
  <si>
    <t>Jefe de la Oficina Jurídica</t>
  </si>
  <si>
    <t>Correos electrónicos y/o base de Excel con control de reparto</t>
  </si>
  <si>
    <t>Jefe Oficina Asesora Jurídica
Profesional designado</t>
  </si>
  <si>
    <t>APO6RG0002</t>
  </si>
  <si>
    <t>CAU0233</t>
  </si>
  <si>
    <t>Gestionar con las procesos/dependencias el envío de los documentos insumos</t>
  </si>
  <si>
    <t>Profesional Grupo de defensa judicial</t>
  </si>
  <si>
    <t>CONS0059</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</si>
  <si>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</si>
  <si>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</si>
  <si>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</si>
  <si>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</si>
  <si>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Verificar la notificación realizada por el despacho judicial, y solicitar en caso que se requiera la nulidad de lo actuado ante el despacho judicial.</t>
  </si>
  <si>
    <t xml:space="preserve">Correo de notificaciones
Correo Despacho Judicial </t>
  </si>
  <si>
    <t>CONS0060</t>
  </si>
  <si>
    <t xml:space="preserve">Dar cumplimiento a la sentencia en los términos fijados </t>
  </si>
  <si>
    <t xml:space="preserve">Coordinador del grupo de defensa Jurídica </t>
  </si>
  <si>
    <t xml:space="preserve">Memorando dirigidas al área </t>
  </si>
  <si>
    <t>CAU0235</t>
  </si>
  <si>
    <t>Formular la Política de prevención de daño antijurídico</t>
  </si>
  <si>
    <t>Coordinador de defensa judicial
Área misional a que corresponda</t>
  </si>
  <si>
    <t>Documento Excel de la política de prevención de daño antijurídico</t>
  </si>
  <si>
    <t>Solicitar al Grupo de Control Interno Disciplinarios se inicie los procesos a que haya lugar</t>
  </si>
  <si>
    <t>Jefe Oficina Asesora Jurídica</t>
  </si>
  <si>
    <t>Memorando y anexos</t>
  </si>
  <si>
    <t>CAU0236</t>
  </si>
  <si>
    <t>Realizar filtro jurídico por parte del coordinador</t>
  </si>
  <si>
    <t>Coordinador de defensa judicial</t>
  </si>
  <si>
    <t xml:space="preserve">Correo electrónico de ajuste de los escritos de defensa </t>
  </si>
  <si>
    <t>CONS0061</t>
  </si>
  <si>
    <t>Adelantar la defensa jurídica en el incidente de desacato</t>
  </si>
  <si>
    <t xml:space="preserve">Profesional  designado </t>
  </si>
  <si>
    <t>Oficio enviado al despacho judicial correspondiente</t>
  </si>
  <si>
    <t>CAU0230</t>
  </si>
  <si>
    <t>Incumplimiento de las acciones requeridas en la representación</t>
  </si>
  <si>
    <t>Controlar eventos en calendario y base de datos para hacer seguimiento a cada demanda</t>
  </si>
  <si>
    <t xml:space="preserve">Base de datos y calendario </t>
  </si>
  <si>
    <t>APO6RG0003</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</si>
  <si>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</si>
  <si>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</si>
  <si>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</si>
  <si>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</si>
  <si>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</si>
  <si>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</si>
  <si>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 xml:space="preserve">Verificar antecedentes del tema a consultar, sobre pronunciamientos anteriores de la Agencia. </t>
  </si>
  <si>
    <t>Formato Lista de chequeo</t>
  </si>
  <si>
    <t>CONS0063</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</si>
  <si>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</si>
  <si>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</si>
  <si>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</si>
  <si>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</si>
  <si>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</si>
  <si>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</si>
  <si>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CAU0241</t>
  </si>
  <si>
    <t>Controlar alertas en la herramienta informática de cobro activo</t>
  </si>
  <si>
    <t>Coordinación del grupo de cobro coactivo</t>
  </si>
  <si>
    <t>Fichas técnicas, Actas de comité y Resolución de depuración de cartera
Registro en herramienta informática</t>
  </si>
  <si>
    <t>EXTREMO</t>
  </si>
  <si>
    <t>CONS0064</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</si>
  <si>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</si>
  <si>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</si>
  <si>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</si>
  <si>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</si>
  <si>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</si>
  <si>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</si>
  <si>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CAU0242</t>
  </si>
  <si>
    <t xml:space="preserve">Herramienta informática
</t>
  </si>
  <si>
    <t>APO6RG0006</t>
  </si>
  <si>
    <t>CAUS0243</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</si>
  <si>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</si>
  <si>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</si>
  <si>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</si>
  <si>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</si>
  <si>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APO7</t>
  </si>
  <si>
    <t xml:space="preserve"> Gestión Documental</t>
  </si>
  <si>
    <t>APO7RG0001</t>
  </si>
  <si>
    <t>CAU0244</t>
  </si>
  <si>
    <t>Realizar mesas de trabajo de seguimiento al PINAR</t>
  </si>
  <si>
    <t>Coordinador del Grupo de servicios administrativos
Profesionales asignados</t>
  </si>
  <si>
    <t>Listas de asistencia</t>
  </si>
  <si>
    <t>CONS0066</t>
  </si>
  <si>
    <t xml:space="preserve">Revisar, ajustar y socializar los contenidos de los procedimientos e instructivos en materia de gestión documental </t>
  </si>
  <si>
    <t>Coordinador de Servicios Administrativos</t>
  </si>
  <si>
    <t>Procedimiento y documentación actualizada y socializada</t>
  </si>
  <si>
    <t>CAU0245</t>
  </si>
  <si>
    <t xml:space="preserve">Definir perfiles en la etapa precontractual para la vinculación </t>
  </si>
  <si>
    <t>Coordinador del grupo de servicios administrativos</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</si>
  <si>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</si>
  <si>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</si>
  <si>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</si>
  <si>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</si>
  <si>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</si>
  <si>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</si>
  <si>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</si>
  <si>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CONS0067</t>
  </si>
  <si>
    <t xml:space="preserve">Adelantar subsanaciones y gestionar plan de acción o de mejoramiento </t>
  </si>
  <si>
    <t>Informes de visitas de seguimiento a los archivos de gestión</t>
  </si>
  <si>
    <t>APO7RG0004</t>
  </si>
  <si>
    <t>CAU0252</t>
  </si>
  <si>
    <t xml:space="preserve">Realizar mesas de trabajo con el contratista sobre los lineamientos para el cargue de las imágenes </t>
  </si>
  <si>
    <t>Coordinador del grupo de servicios administrativos
Profesionales asignados</t>
  </si>
  <si>
    <t>Actas/Listas de asistencia</t>
  </si>
  <si>
    <t>CAU0281</t>
  </si>
  <si>
    <t>Realizar capacitaciones dentro de las visitas de seguimiento sobre  elaboración de FUID a los procesos/dependencias</t>
  </si>
  <si>
    <t>APO7RG0005</t>
  </si>
  <si>
    <t>CAU0080</t>
  </si>
  <si>
    <t>Reportar la falla e informar al solicitante novedad</t>
  </si>
  <si>
    <t>APO7RG0006</t>
  </si>
  <si>
    <t>CAU0256</t>
  </si>
  <si>
    <t>Verificar necesidades de transferencias de cada vigencia y realizar seguimiento</t>
  </si>
  <si>
    <t>Listado de transferencias pendientes con seguimiento</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</si>
  <si>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</si>
  <si>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</si>
  <si>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</si>
  <si>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</si>
  <si>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</si>
  <si>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CAU0253</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</si>
  <si>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</si>
  <si>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</si>
  <si>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</si>
  <si>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</si>
  <si>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CAU0254</t>
  </si>
  <si>
    <t>Emitir comunicación a los jefes de proceso/dependencias sobre la reprogramación de las visitas y lineamientos para que adelanten la gestión desde cada PAR</t>
  </si>
  <si>
    <t>Correo electrónico
Lineamientos</t>
  </si>
  <si>
    <t>Realizar capacitaciones en la aplicación de las TRD y del SGD a todos los responsables del tema de gestión documental en cada proceso/dependencias</t>
  </si>
  <si>
    <t>Elaborar con oportunidad y socializar los informes de la vistas realizadas al archivo de gestión para que adelanten las correcciones necesarias</t>
  </si>
  <si>
    <t>Informes socializados</t>
  </si>
  <si>
    <t>APO7RG0007</t>
  </si>
  <si>
    <t>CAU0260</t>
  </si>
  <si>
    <t>Realizar seguimiento a las actividades de los equipos técnicos de gestión documental (Operador)</t>
  </si>
  <si>
    <t>Reporte diario entregado por el contratista
Reporte mensual</t>
  </si>
  <si>
    <t>Realizar la revisión de la Intervención técnica del archivo central a cargo del contratista</t>
  </si>
  <si>
    <t>Aval en los informes presentados por el contratista</t>
  </si>
  <si>
    <t>CONS0068</t>
  </si>
  <si>
    <t xml:space="preserve">Imposibilidad de reconstruir o recuperar  documentos </t>
  </si>
  <si>
    <t>Comunicar al Grupo de Control interno disciplinario las potenciales responsabilidades disciplinarias, fiscales o penales para que se de trámite o traslado según corresponda</t>
  </si>
  <si>
    <t>CAU0261</t>
  </si>
  <si>
    <t>Realizar seguimiento a la actualización de los inventarios por parte del los equipos técnicos de gestión documental (Operador)</t>
  </si>
  <si>
    <t>APO7RG0008</t>
  </si>
  <si>
    <t>CAU0262</t>
  </si>
  <si>
    <t>Adelantar proceso de contratación, con las especificaciones técnicas requeridas para garantizar un adecuado saneamiento ambiental del archivo de la ANM</t>
  </si>
  <si>
    <t>CONS0075</t>
  </si>
  <si>
    <t xml:space="preserve">Definir, socializar e implementar plan de contingencia para dar solución al tema. </t>
  </si>
  <si>
    <t>Plan de contingencia para atender necesidades</t>
  </si>
  <si>
    <t>CAU0263</t>
  </si>
  <si>
    <t xml:space="preserve">Aislar la documentación que cuenten con afectación biológica </t>
  </si>
  <si>
    <t>Acta</t>
  </si>
  <si>
    <t xml:space="preserve">Contratar el proceso de desinfección </t>
  </si>
  <si>
    <t>Contrato</t>
  </si>
  <si>
    <t xml:space="preserve">EST1 </t>
  </si>
  <si>
    <t xml:space="preserve">Planeación Estratégica </t>
  </si>
  <si>
    <t>EST1RG0001</t>
  </si>
  <si>
    <t>CAU0031</t>
  </si>
  <si>
    <t>Información insumo inoportuna para realizar y/o ajustar la planeación estratégica.</t>
  </si>
  <si>
    <t>Verificación de documentos mínimos para la actualización y/o ajuste de la planeación estratégica.</t>
  </si>
  <si>
    <t>Profesionales grupo de Planeación asignados</t>
  </si>
  <si>
    <t>Documento con la identificación y/o verificacion de insumos</t>
  </si>
  <si>
    <t>Revisar y articular los insumos con la plataforma estratégica, la planeación estratégica y las metas del equipo directivo.</t>
  </si>
  <si>
    <t>Coordinación de Planeación</t>
  </si>
  <si>
    <t>Documento de actualización de la planeación estratégica</t>
  </si>
  <si>
    <t>CAU0032</t>
  </si>
  <si>
    <t xml:space="preserve">Mesas de trabajo insuficientes con las áreas para establecer el plan de acción. </t>
  </si>
  <si>
    <t>Programar y ejecutar las mesas de trabajo con las áreas para la formulación de los indicadores.</t>
  </si>
  <si>
    <t>Profesionales grupo de planeación asignados</t>
  </si>
  <si>
    <t>Lista de asistencias</t>
  </si>
  <si>
    <t>CAU0201</t>
  </si>
  <si>
    <t>Nuevas directrices y/o lineamientos.</t>
  </si>
  <si>
    <t>Revisar la directriz y/o lineamiento y proceder con la actualización de la planeación estratégica.</t>
  </si>
  <si>
    <t>Lista de asistencia
Mesas de trabajo
Documento con la actualización</t>
  </si>
  <si>
    <t>EST1RG0002</t>
  </si>
  <si>
    <t>CAU0033</t>
  </si>
  <si>
    <t>Formulación errónea  de los indicadores estratégicos y operativos.</t>
  </si>
  <si>
    <t>Revisar el diligenciamiento de las fichas técnicas de cada una de las áreas.</t>
  </si>
  <si>
    <t>Correos electrónicos 
Lista de asistencia de las mesas de trabajo</t>
  </si>
  <si>
    <t xml:space="preserve">Posibilidad de afectación reputacional por incumplimiento de nuevas directrices y/o lineamientos </t>
  </si>
  <si>
    <t>Mesas de trabajo con las áreas para articular los nuevos lineamientos con la planeación estratégica.</t>
  </si>
  <si>
    <t>Coordinación de Planeación
Vicepresidentes, coordinadores y/o jefes.</t>
  </si>
  <si>
    <t xml:space="preserve">Listas de asistencia
Correos
Documentos </t>
  </si>
  <si>
    <t>CAU0034</t>
  </si>
  <si>
    <t>Correos electrónicos con observaciones
Lista de asistencia de las mesas de trabajo</t>
  </si>
  <si>
    <t>CAU0038</t>
  </si>
  <si>
    <t>Falta de formulación de acciones ante incumplimientos de indicadores.</t>
  </si>
  <si>
    <t>Generar alertas de incumplimiento a los responsables.</t>
  </si>
  <si>
    <t>Coordinación del grupo de planeación</t>
  </si>
  <si>
    <t>Correos electrónicos con alertas de incumplimiento de las metas o alertas generadas automáticas por la herramienta.</t>
  </si>
  <si>
    <t>CONS0025</t>
  </si>
  <si>
    <t>Desempeño de la ANM sin mejorar.</t>
  </si>
  <si>
    <t>Presentar alertas en el Comité Directivo y/o de Gestión y Desempeño, y establecer lineamientos para la formulación de acciones de mejora por incumplimientos o sobrecumplimientos en Isolucion.</t>
  </si>
  <si>
    <t>Presentación de resultados y acciones de mejora cargadas en herramienta Isolucion</t>
  </si>
  <si>
    <t xml:space="preserve">Planeación Estratégica - PI Proyectos de Inversión </t>
  </si>
  <si>
    <t>EST1RG0008</t>
  </si>
  <si>
    <t>CAU0282</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</si>
  <si>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</si>
  <si>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</si>
  <si>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</si>
  <si>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Afectación en la prestación de servicios de la ANM.</t>
  </si>
  <si>
    <t>Validar con el gerente de proyecto reformulación de metas e indicadores, y/o determinar plan de acción para darle continuidad a la prestación del servicio.</t>
  </si>
  <si>
    <t>Coordinador Grupo de Planeación</t>
  </si>
  <si>
    <t>1. Correos electrónicos
2. Citaciones a reuniones</t>
  </si>
  <si>
    <t>CAU0283</t>
  </si>
  <si>
    <t>Generar alertas a los procesos/dependencias sobre incumplimientos en las obligaciones, reportes periódicos incompletos, o no reporte de información.</t>
  </si>
  <si>
    <t xml:space="preserve">1. Programación de Reuniones y/o Correos electrónicos 
</t>
  </si>
  <si>
    <t>Realizar mesas de trabajo con responsables de proyectos para planificar recursos siguiente vigencia y priorizar actividades</t>
  </si>
  <si>
    <t>EST1RG0009</t>
  </si>
  <si>
    <t>CAU0287</t>
  </si>
  <si>
    <t>Revisar y validar la información del anteproyecto de los gerentes de proyectos en los tiempos establecidos por el Ministerio de Minas y Energía.</t>
  </si>
  <si>
    <t>1. Correo electrónico con indicación de ajustes o aprobaciones
2. Anteproyecto consolidado</t>
  </si>
  <si>
    <t>CAU0288</t>
  </si>
  <si>
    <t>Ajustar los proyectos de inversión de acuerdo a las nuevas asignaciones</t>
  </si>
  <si>
    <t>'Proyectos ajustados y enviados  al Departamento Nacional de planeacion -DNP</t>
  </si>
  <si>
    <t>Realizar acompañamiento en la realización del ajuste o del trámite presupuestal a los procesos/dependencias, así como en el ajuste de la ficha del proyecto de inversión</t>
  </si>
  <si>
    <t xml:space="preserve">Mesas de tabajo y/o Correo electrónico </t>
  </si>
  <si>
    <t>EST1</t>
  </si>
  <si>
    <t xml:space="preserve"> Planeación Estratégica - Sistema de Gestión Ambiental</t>
  </si>
  <si>
    <t>EST1RG0015</t>
  </si>
  <si>
    <t>CAU0095</t>
  </si>
  <si>
    <t>Implementar la matriz de aspectos e impactos ambientales para los PARES.</t>
  </si>
  <si>
    <t xml:space="preserve">Profesionales Grupo de Planeación asignados </t>
  </si>
  <si>
    <t>Matriz de aspectos e impactos ambientales</t>
  </si>
  <si>
    <t>CONS0034</t>
  </si>
  <si>
    <t>Informar a la autoridad ambiental</t>
  </si>
  <si>
    <t>Coordinador del Grupo de Planeación</t>
  </si>
  <si>
    <t>Oficio</t>
  </si>
  <si>
    <t>CAU0097</t>
  </si>
  <si>
    <t xml:space="preserve">Falta de implementación de controles a los aspectos e impactos ambientales </t>
  </si>
  <si>
    <t>Estructurar controles para cada uno de los aspectos e impactos de la Entidad</t>
  </si>
  <si>
    <t>Controles ambientales de aspectos e impactos</t>
  </si>
  <si>
    <t>Valoración extraordinaria de la matriz de aspectos e impactos ambientales de la Entidad.</t>
  </si>
  <si>
    <t>Profesionales Grupo de Planeación asignados</t>
  </si>
  <si>
    <t>CAU0015</t>
  </si>
  <si>
    <t>Estructurar e implementar programas ambientales, y hacer seguimiento trimestral</t>
  </si>
  <si>
    <t>Programas ambientales formulados
Programas ambientales con seguimiento trimestral</t>
  </si>
  <si>
    <t>CAU0016</t>
  </si>
  <si>
    <t>Realizar socialización de los aspectos e impactos ambientales a los servidores de la Entidad</t>
  </si>
  <si>
    <t>Soportes de socialización</t>
  </si>
  <si>
    <t>EST1RG0016</t>
  </si>
  <si>
    <t>CAU0017</t>
  </si>
  <si>
    <t xml:space="preserve">Revisar y registrar la normatividad ambiental aplicable en el Normograma Institucional e identificar su aplicabilidad en la Entidad </t>
  </si>
  <si>
    <t>Normograma Institucional actualizado</t>
  </si>
  <si>
    <t>CONS0009</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</si>
  <si>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</si>
  <si>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</si>
  <si>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</si>
  <si>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</si>
  <si>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</si>
  <si>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</si>
  <si>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CAU0018</t>
  </si>
  <si>
    <t>Adelantar proceso de levantamiento de información en las sedes y procesos de la ANM para actualizar la información de amenazas ambientales y demás elementos para la respuesta ante emergencias ambientales</t>
  </si>
  <si>
    <t>Planes de prevención y preparación ante emergencias alineados con las situaciones potenciales de emergencias ambientales</t>
  </si>
  <si>
    <t>EST1RG0017</t>
  </si>
  <si>
    <t xml:space="preserve"> Planeación Estratégica - Sistema de Gestión de Calidad</t>
  </si>
  <si>
    <t>EST1RG0003</t>
  </si>
  <si>
    <t>CAU0039</t>
  </si>
  <si>
    <t>Falta de unificación de criterios para definir del plan de trabajo del  SIG.</t>
  </si>
  <si>
    <t>Realizar mesas de trabajo y socialización con el equipo SIG para definición del plan de trabajo</t>
  </si>
  <si>
    <t xml:space="preserve">Coordinación del grupo de planeación </t>
  </si>
  <si>
    <t>Listas de asistencia
Plan de trabajo.</t>
  </si>
  <si>
    <t>Realizar el análisis del plan de trabajo y reformular las actividades que se requieran</t>
  </si>
  <si>
    <t>Plan de trabajo.
Tablero de control Power BI.</t>
  </si>
  <si>
    <t>CAU0051</t>
  </si>
  <si>
    <t>Identificar necesidades de recursos a través del PAA</t>
  </si>
  <si>
    <t>Registros en SISGESTIÖN</t>
  </si>
  <si>
    <t>CAU0055</t>
  </si>
  <si>
    <t>Solicitar a cada responsable establecer los tiempos de las actividades a cargo.</t>
  </si>
  <si>
    <t>Plan de trabajo.
Correos electronicos</t>
  </si>
  <si>
    <t>CAU0065</t>
  </si>
  <si>
    <t xml:space="preserve">Solicitar a través de correo electrónico del reporte oportuno </t>
  </si>
  <si>
    <t>EST1RG0004</t>
  </si>
  <si>
    <t>CAU0020</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</si>
  <si>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</si>
  <si>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</si>
  <si>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</si>
  <si>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Establecer acciones a partir del análisis de causa que generó la afectación en los servicios.</t>
  </si>
  <si>
    <t>Vicepresidentes, coordinadores y/o jefes.</t>
  </si>
  <si>
    <t>Reuniones Teams.
Actas de reuniones.</t>
  </si>
  <si>
    <t>CAU0021</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</si>
  <si>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</si>
  <si>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</si>
  <si>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</si>
  <si>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CAU0022</t>
  </si>
  <si>
    <t>Realizar seguimiento trimestral al plan de actividades establecido para la gestión del cambio</t>
  </si>
  <si>
    <t>Correos electrónicos 
Formato de Planificación y gestión de cambios</t>
  </si>
  <si>
    <t>EST1RG0005</t>
  </si>
  <si>
    <t>CAU0013</t>
  </si>
  <si>
    <t>Coordinador Grupo de Planeación
'Profesional Grupo de Planeación asignado</t>
  </si>
  <si>
    <t>Convocatoria Teams
Listados de asistencia / grabaciones
Correos electrónicos</t>
  </si>
  <si>
    <t>CAU0014</t>
  </si>
  <si>
    <t>Fallas tecnológicas en el diseño de la plataforma dispuesta para la publicación de los activos intangibles de la ANM</t>
  </si>
  <si>
    <t xml:space="preserve">Requerir a la Oficina de Tecnología e Información apoyo para subsanar las fallas en el diseño de la biblioteca </t>
  </si>
  <si>
    <t>Correos electrónicos / Ruta de archivo/ubicación del backup</t>
  </si>
  <si>
    <t>CAU0066</t>
  </si>
  <si>
    <t xml:space="preserve">Solicitar apoyo al GAPCC para que apoye la grabación y edición de los videos de cada activo </t>
  </si>
  <si>
    <t>EST1RG0006</t>
  </si>
  <si>
    <t>CAU0067</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</si>
  <si>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</si>
  <si>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</si>
  <si>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</si>
  <si>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Comunicar a la Alta Dirección la materialización de los riesgos</t>
  </si>
  <si>
    <t xml:space="preserve">Coordinador de Grupo de Planeación </t>
  </si>
  <si>
    <t>Comunicación por correo electrónico o Acta de Reunión</t>
  </si>
  <si>
    <t>CAU0068</t>
  </si>
  <si>
    <t>Generar procesos de validación de las matrices de riesgos trabajadas con los responsables de proceso/dependencia o delegados para garantizar la revisión y aprobación del 100% del contenido de cada matriz levantado en mesas de trabajo</t>
  </si>
  <si>
    <t>CAU0069</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</si>
  <si>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</si>
  <si>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</si>
  <si>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</si>
  <si>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EST1RG0007</t>
  </si>
  <si>
    <t>Incumplimiento de requisitos de calidad que debe garantizar el SIG y/o desaprobación de la certificación en ISO 9001:2015.</t>
  </si>
  <si>
    <t>CAU0070</t>
  </si>
  <si>
    <t xml:space="preserve">Incumplimiento en la ejecución de las actividades del plan SIG </t>
  </si>
  <si>
    <t xml:space="preserve">Generar alertas ante posibles incumplimientos o retrasos de actividades </t>
  </si>
  <si>
    <t xml:space="preserve">PE1 </t>
  </si>
  <si>
    <t>Planeación Estratégica - Trámites presupuestales</t>
  </si>
  <si>
    <t>EST1RG0010</t>
  </si>
  <si>
    <t xml:space="preserve">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</si>
  <si>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</si>
  <si>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</si>
  <si>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</si>
  <si>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</si>
  <si>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CONS0031</t>
  </si>
  <si>
    <t>Realizar modificaciones del PAA conforme a las necesidades</t>
  </si>
  <si>
    <t>Coordinador Grupo de Planeación y Grupo de Contratación</t>
  </si>
  <si>
    <t>Reporte Sisgestión
Correos electrónicos
Publicación PAA-SECOP</t>
  </si>
  <si>
    <t>Alto</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</si>
  <si>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</si>
  <si>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</si>
  <si>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</si>
  <si>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</si>
  <si>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</si>
  <si>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</si>
  <si>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 xml:space="preserve">Correos electrónicos 
Reporte Sisgestión
</t>
  </si>
  <si>
    <t>Realizar seguimiento mensual de la ejecución del presupuesto o cuando se requiera</t>
  </si>
  <si>
    <t>Reportes SIIF y Sisgestión
Presentación Comité Directivo
Correos Electrónicos</t>
  </si>
  <si>
    <t>CAU0037</t>
  </si>
  <si>
    <t xml:space="preserve">Sobre o subestimación del presupuesto solicitado y/o asignación de recursos insuficientes </t>
  </si>
  <si>
    <t>Remitir solicitud de información completa, clara, específica y con los lineamientos de Min Hacienda a los procesos/dependencias</t>
  </si>
  <si>
    <t>Revisar y solicitar ajustes del PAA  ser necesario</t>
  </si>
  <si>
    <t>EST1RG0012</t>
  </si>
  <si>
    <t>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</si>
  <si>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</si>
  <si>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</si>
  <si>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</si>
  <si>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</si>
  <si>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</si>
  <si>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Entrega inoportuna de la información requerida para consolidar y reportar el PAA</t>
  </si>
  <si>
    <t>Revisar y validar las solicitudes de modificación PAA</t>
  </si>
  <si>
    <t>-Registro en SIGESTIÖN
-Solicitud de modificación
-Correos electrónicos
-Registro en SECOP y registros SIIF.</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</si>
  <si>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</si>
  <si>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</si>
  <si>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</si>
  <si>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Registo de versiones del PAA en aplicativo SECOP</t>
  </si>
  <si>
    <t>EST1RG0013</t>
  </si>
  <si>
    <t>Imposibilidad de adquirir bienes y servicios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</si>
  <si>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</si>
  <si>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</si>
  <si>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</si>
  <si>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EST1RG0014</t>
  </si>
  <si>
    <t>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</si>
  <si>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</si>
  <si>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</si>
  <si>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</si>
  <si>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Realizar seguimiento semanal y mensual de la ejecución del presupuesto</t>
  </si>
  <si>
    <t xml:space="preserve">Coordinador Grupo de Planeación </t>
  </si>
  <si>
    <t>CAU0045</t>
  </si>
  <si>
    <t xml:space="preserve">Cambios en la etapa precontractual (oferta del mercado) que requiere modificaciones de PAA </t>
  </si>
  <si>
    <t>Tramitar y validar solicitudes de modificación PAA  en sisgestion, y Solicitar al Grupo de Contratación aplicar las modificaciones en el SECOP</t>
  </si>
  <si>
    <t xml:space="preserve">Formato PAA
Solicitud de modificación
Correos electrónicos
SISGESTION
</t>
  </si>
  <si>
    <t>CAU0046</t>
  </si>
  <si>
    <t>Modificación del PAA por fallas en la planeación inicial o cambio de estrategias de la administración de la Agencia.</t>
  </si>
  <si>
    <t xml:space="preserve">Ajustar Planeación Estrategica anual </t>
  </si>
  <si>
    <t>Coordinación del grupo de planeación
Presidente, Vicepresidentes, jefes de oficina y coordinadores</t>
  </si>
  <si>
    <t>Acta de reunión y/o listado de asistencia</t>
  </si>
  <si>
    <t xml:space="preserve">EST2 </t>
  </si>
  <si>
    <t>Gestión de las Comunicaciones y el Relacionamiento</t>
  </si>
  <si>
    <t>EST2RG0001</t>
  </si>
  <si>
    <t xml:space="preserve">La inexistencia de estrategias de comunicación que formulen lineamientos para el relacionamiento con los grupos de interés. </t>
  </si>
  <si>
    <t>CAU0074</t>
  </si>
  <si>
    <t xml:space="preserve">No existe un lineamiento instutcionale que guie el relacionamiento con la ciudadania en materia de comunicaciones. </t>
  </si>
  <si>
    <t>Diseñar o actualziar un Plan de comunicaciones que abarque la comunicación interna - comunicación externa- redes sociales y el manejo de la imagen institucional.</t>
  </si>
  <si>
    <t xml:space="preserve">Coordinador Grupo de Atención,  Participación Ciudadana y Comunicaciones </t>
  </si>
  <si>
    <t>Documento Plan de Comunicaciones 2024</t>
  </si>
  <si>
    <t>CONS0013</t>
  </si>
  <si>
    <t xml:space="preserve">Comunicaciones desarticuladas, diversidad de criterios   en el manejo de manual institucional e inadecuada tratamiento de la comunicación de la entidad. </t>
  </si>
  <si>
    <t xml:space="preserve">Crear el Plan de Comunicaciones para dar lineamientos en materia integral de relacionamiento con la ciudadanía en la entidad </t>
  </si>
  <si>
    <t>Coordinador Grupo de participación ciudadana y comunicaciones</t>
  </si>
  <si>
    <t xml:space="preserve">Plan de Comunicaciones aprobado, publicado y socializado. </t>
  </si>
  <si>
    <t>EST2RG0002</t>
  </si>
  <si>
    <t>CAU0048</t>
  </si>
  <si>
    <t>Socializar el instructivo de Comunicación Interna e Instructivo de Comunicación  Externa a todos los servidores de la ANM.</t>
  </si>
  <si>
    <t>Profesionales Grupo de Atención,  Participación Ciudadana y Comunicaciones</t>
  </si>
  <si>
    <t>CONS0012</t>
  </si>
  <si>
    <t>Alinearse y articularse con el Plan de Comunicaciones para fortalecer la divulgación de los canales oficiales de la ANM</t>
  </si>
  <si>
    <t xml:space="preserve">Coordinador del Grupo de Participación  Ciudadana y comunicaciones </t>
  </si>
  <si>
    <t xml:space="preserve">Piezas de comunicación y correos electrónicos </t>
  </si>
  <si>
    <t xml:space="preserve">Enviar para aprobación por parte del proceso/dependencia solicitante las piezas graficas </t>
  </si>
  <si>
    <t xml:space="preserve"> Alinearse y articularse con el Plan de Comunicaciones  para  dar alcance a la información y orientar a los grupos de interés</t>
  </si>
  <si>
    <t xml:space="preserve">Coordinador del Grupo de Participación  Ciudadana y comunicaciones 
Apoyo del proceso/dependencia responsable de la información </t>
  </si>
  <si>
    <t>Correos Electrónicos</t>
  </si>
  <si>
    <t>CAU0049</t>
  </si>
  <si>
    <t>Realizar solicitud por medio de correo electrónico al área técnica solicitando la  aprobación de información técnica que sea insumo para las campañas o comunicados</t>
  </si>
  <si>
    <t xml:space="preserve">Correo electrónico </t>
  </si>
  <si>
    <t>Desorientación y desinformación de los grupos de interés</t>
  </si>
  <si>
    <t>EST2RG0003</t>
  </si>
  <si>
    <t>CAU0050</t>
  </si>
  <si>
    <t xml:space="preserve">Falta de gestión por parte de los responsables de proceso/dependencia para realizar en oportunidad las solicitudes de la actualización de los contenidos web </t>
  </si>
  <si>
    <t>Realizar campañas al interior de la ANM para requerir que los responsables de proceso/dependencias revisen los contenidos a actualizar en el sitio web que sea de su competencia</t>
  </si>
  <si>
    <t xml:space="preserve">Profesionales Grupo de Atención,  Participación Ciudadana y Comunicaciones, Apoyo del Proceso/ Dependencia responsable de la información </t>
  </si>
  <si>
    <t>Boletín de Noticias ANM  y memorandos</t>
  </si>
  <si>
    <t>CONS0011</t>
  </si>
  <si>
    <t>Alinearse y articularse con el Plan de Comunicaciones para informar acerca de campañas falsas publicadas por canales no oficiales de la ANM</t>
  </si>
  <si>
    <t>Campaña publicada y memorandos</t>
  </si>
  <si>
    <t>EST2RG0004</t>
  </si>
  <si>
    <t>CAU0053</t>
  </si>
  <si>
    <t>Inexistencia y desarticulación en la consolidación y desarrollo de todos los espacios y eventos programados por las distintas dependencias de la ANM para la participación ciudadana</t>
  </si>
  <si>
    <t>Consolidar y realizar  seguimiento semestral a la ejecución de los eventos de la ANM</t>
  </si>
  <si>
    <t>Coordinador Grupo de Atención,  Participación Ciudadana y Comunicaciones</t>
  </si>
  <si>
    <t>Correos electrónicos
Matriz de eventos de participación ciudadana ANM con seguimiento, Publicación en la WEB</t>
  </si>
  <si>
    <t xml:space="preserve">Alinear y articularse con el Plan de Comunicaciones para dar información eficaz sobre todos los eventos de participación ciudadana de la ANM. </t>
  </si>
  <si>
    <t>EST2RG0005</t>
  </si>
  <si>
    <t>CAU0057</t>
  </si>
  <si>
    <t xml:space="preserve">Orientar a los usuarios internos en materia de rendición de cuentas y articular la información de los procesos/dependencias sobre los  espacios donde se desarrollan actividades de rendición. </t>
  </si>
  <si>
    <t>Profesional Grupo de Planeación 
Profesional Grupo de Atención,  Participación Ciudadana y Comunicaciones</t>
  </si>
  <si>
    <t>Correo electrónico 
Cronograma actividades participación ciudadana y rendición de cuentas.</t>
  </si>
  <si>
    <t xml:space="preserve">Alinear el Plan de Comunicaciones, para que se articule con la estrategia de participación ciudadana y de rendición de cuentas. </t>
  </si>
  <si>
    <t>Correo electrónico 
Cronograma actividades participación ciudadana y rendición de cuentas, Capacitaciones</t>
  </si>
  <si>
    <t>EST2RG0007</t>
  </si>
  <si>
    <t>Deficiencias en la publicación y socialización de los mecanismos de medición de la gestión institucional.</t>
  </si>
  <si>
    <t>CAU0059</t>
  </si>
  <si>
    <t>Socializar a través de redes sociales los link para incentivar la participación en las encuestas</t>
  </si>
  <si>
    <t xml:space="preserve">Coordinador Grupo de Atención,  Participación Ciudadana y Comunicaciones 
Profesionales </t>
  </si>
  <si>
    <t>Publicaciones en redes sociales</t>
  </si>
  <si>
    <t xml:space="preserve">Mediciones instuticionales insuficientes. </t>
  </si>
  <si>
    <t xml:space="preserve">Articular con el Plan de Comunicaciones, para garantizar un despliegue en redes sociales que fomenten la participación de los grupos de interés en las mediciones del desempeño institucional. </t>
  </si>
  <si>
    <t xml:space="preserve">Coordinador del Grupo de Participación  Ciudadana y comunicaciones 
</t>
  </si>
  <si>
    <t>Piezas publicadas en redes sociales</t>
  </si>
  <si>
    <t>EST2RG0008</t>
  </si>
  <si>
    <t>CAU0060</t>
  </si>
  <si>
    <t xml:space="preserve">Recepción de solicitudes de comunicaión a través del formulario establecido  </t>
  </si>
  <si>
    <t xml:space="preserve">Coordinador Grupo de Atención,  Participación Ciudadana y Comunicaciones 
</t>
  </si>
  <si>
    <t>Correos de distribución y asignación de actividades al interior del equipo, matriz de seguimiento</t>
  </si>
  <si>
    <t>Perdida de control de un requerimiento</t>
  </si>
  <si>
    <t xml:space="preserve">Reforzar la utilización del mecanismo existente para tal fin. </t>
  </si>
  <si>
    <t>Publicaciones internas y capacitaciones.</t>
  </si>
  <si>
    <t>EVA Evaluación, control y mejora</t>
  </si>
  <si>
    <t>EVA1RG0001</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</si>
  <si>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</si>
  <si>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</si>
  <si>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</si>
  <si>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</si>
  <si>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</si>
  <si>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</si>
  <si>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Formular y hacer seguimiento a acciones de mejora derivadas de las Auditoría Internas al SIG</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</si>
  <si>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</si>
  <si>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</si>
  <si>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</si>
  <si>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</si>
  <si>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</si>
  <si>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</si>
  <si>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CAU0271</t>
  </si>
  <si>
    <t>Tiempo insuficiente para el desarrollo de la ejecutoría</t>
  </si>
  <si>
    <t xml:space="preserve">Elaborar y hacer seguimiento al cronograma de ejecución del plan de auditoría SIG </t>
  </si>
  <si>
    <t>Cronograma con seguimiento y/o correos electrónicos</t>
  </si>
  <si>
    <t xml:space="preserve">EVA </t>
  </si>
  <si>
    <t>EVA1RG0003</t>
  </si>
  <si>
    <t>CAU0264</t>
  </si>
  <si>
    <t xml:space="preserve">Debilidades en la planeación, preparación y ejecución de las auditorías </t>
  </si>
  <si>
    <t>Conformar o contratar equipo auditor</t>
  </si>
  <si>
    <t xml:space="preserve">Coordinador del Grupo de Planeación </t>
  </si>
  <si>
    <t>Correos electrónicos de designación del equipo de auditoría</t>
  </si>
  <si>
    <t>Comunicar a la Alta Dirección</t>
  </si>
  <si>
    <t xml:space="preserve">Jefe Oficina de Control Interno
'Coordinador de Grupo de Planeación </t>
  </si>
  <si>
    <t xml:space="preserve">Capacitar al equipo auditor cuando sean servidores de la ANM o socializar parámetros generales al tercero contratado para realizar las auditorias internas. </t>
  </si>
  <si>
    <t>Soportes de capacitación y/o socialización de parámetros</t>
  </si>
  <si>
    <t>CAU0266</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</si>
  <si>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</si>
  <si>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</si>
  <si>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</si>
  <si>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</si>
  <si>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EVA1RG0005</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</si>
  <si>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</si>
  <si>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</si>
  <si>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</si>
  <si>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t>
  </si>
  <si>
    <t>CAU0273</t>
  </si>
  <si>
    <t>Debilidades en la documentación de la evaluación de la eficacia de los controles realizada por la Oficina de Control Interno</t>
  </si>
  <si>
    <t>Revisar los informes elaborados por la OCI para verificar que se valore la eficacia de los controles aplicadas por los procesos, y retroalimentar el resultado de la revisión</t>
  </si>
  <si>
    <t>Evaluación, control y mejora</t>
  </si>
  <si>
    <t>EVA1RG0006</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</si>
  <si>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</si>
  <si>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</si>
  <si>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</si>
  <si>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</si>
  <si>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</si>
  <si>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</si>
  <si>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</si>
  <si>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</si>
  <si>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</si>
  <si>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</si>
  <si>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</si>
  <si>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</si>
  <si>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</si>
  <si>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</si>
  <si>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</si>
  <si>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</si>
  <si>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</si>
  <si>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CONS0070</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</si>
  <si>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</si>
  <si>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</si>
  <si>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</si>
  <si>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</si>
  <si>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</si>
  <si>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</si>
  <si>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</si>
  <si>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</si>
  <si>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EVA1RG0008</t>
  </si>
  <si>
    <t xml:space="preserve">Posibilidad de afectación económica y disciplinaria por multa o sanción del ente regulador debido a incumplimiento en los términos de ley y de la obligatoriedad de la presentación de los informes de ley aprobados en el plan anual de auditoria </t>
  </si>
  <si>
    <t>CAU0274</t>
  </si>
  <si>
    <t>Inoportunidad en los términos de ley y de la obligatoriedad de la presentación de los informes de ley aprobados en el plan anual de auditoría.</t>
  </si>
  <si>
    <t>Capacitar a los profesionales de la Oficina de Control Interno en los términos legales y técnicos acerca de los informes de ley aprobados en el plan anual de auditoría y en lo que incurriría su incumplimiento.</t>
  </si>
  <si>
    <t xml:space="preserve">Jefe de la Oficina de Control Interno. </t>
  </si>
  <si>
    <t xml:space="preserve">Lista de asistencia y/o Presentación de capacitación. </t>
  </si>
  <si>
    <t xml:space="preserve">Revisar el boletín de seguimiento comunicado de manera periódica, y comunicar cualquier imprevisto al Plan Anual de Auditoria para su ajuste, de haber lugar a ello. </t>
  </si>
  <si>
    <t>Profesionales de la Oficina de Control Interno.</t>
  </si>
  <si>
    <t xml:space="preserve">Correo electrónico. </t>
  </si>
  <si>
    <t>Posibilidad de afectación misional de la entidad por inobservancia de los procesos, procedimientos y normatividad legal debido al incumplimiento en el desarrollo de las auditorías internas basadas en riesgos aprobadas en el plan anual de auditoria</t>
  </si>
  <si>
    <t>CAU080</t>
  </si>
  <si>
    <t>Debilidad en el desarrollo de las auditorías internas basadas en riesgos aprobadas en el plan anual de auditoria</t>
  </si>
  <si>
    <t>Capacitar a los profesionales de la Oficina de Control Interno en los términos técnicos e internos de las guías de administración del riesgo y auditoría interna establecidas por el Departamento Administrativo de la Función Pública y en el procedimiento interno de auditoría interna.</t>
  </si>
  <si>
    <t xml:space="preserve">Comunicar a la alta direccion </t>
  </si>
  <si>
    <t xml:space="preserve">Presentar los papeles de trabajo al jefe de Oficina de Control Interno para que efectúe su seguimiento al trabajo producido. </t>
  </si>
  <si>
    <t>Lista de asistencia y correo electrónico.</t>
  </si>
  <si>
    <t xml:space="preserve">Revisar el boletín de seguimiento que reitera el cumplimiento de guías técnicas y procedimiento interno comunicado de manera periódica, y comunicar cualquier imprevisto al Plan Anual de Auditoría para su ajuste, de haber lugar a ello. </t>
  </si>
  <si>
    <t>EVA1RG0009</t>
  </si>
  <si>
    <t>Posibilidad de afectación administrativa y disciplinaria por sanciones del ente de control debido al incumplimiento en la atención oportuna de los requerimientos efectuados.</t>
  </si>
  <si>
    <t>CAU081</t>
  </si>
  <si>
    <t>Inoportunidad en la atención de los requerimientos efectuados por los entes de control.</t>
  </si>
  <si>
    <t>Solicitar la asignación de un enlace al área correspondiente  para el requerimiento de información oportuna y veráz en cumplimiento de todos los requisitos solicitados</t>
  </si>
  <si>
    <t>Concertar un protocolo para la atención de los requerimientos en el rol de relacionamiento con los entes de control</t>
  </si>
  <si>
    <t>MIS1</t>
  </si>
  <si>
    <t xml:space="preserve">Delimitación y declaración de áreas y zonas de interés - Grupo de Fomento </t>
  </si>
  <si>
    <t>MIS1RG0003</t>
  </si>
  <si>
    <t>Inoportunidad en la elaboración de estudio geológico minero (EGM)</t>
  </si>
  <si>
    <t>CAU0103</t>
  </si>
  <si>
    <t>Debilidades en el proceso de programación de visita a campo para la elaboración del EGM</t>
  </si>
  <si>
    <t>Elaborar cronograma anual de visitas para elaboración de EGM, y realizar el respectivo seguimiento al cumplimiento.</t>
  </si>
  <si>
    <t>Gerente/Coordinador del grupo de Fomento 
Profesionales del Grupo de Fomento</t>
  </si>
  <si>
    <t>Cronograma Anual
Correos electrónicos de programación 
EGM elaborados</t>
  </si>
  <si>
    <t>CONS0016</t>
  </si>
  <si>
    <t>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t>
  </si>
  <si>
    <t>Hacer el acompañamiento a las comunidades solicitantes de las ARE para lograr la formalización a través del programa.</t>
  </si>
  <si>
    <t>Gerente de Fomento
Profesionales técnicos y jurídicos</t>
  </si>
  <si>
    <t xml:space="preserve">Listados de asistencia de reuniones y/o oficios </t>
  </si>
  <si>
    <t>CAU0104</t>
  </si>
  <si>
    <t>Externalidades que no permiten agilizar el trámite; y/o falta de pronunciamiento de otras entidades, y/o por razones de orden publico que impidan realizar la visita de verificación para realizar el EGM</t>
  </si>
  <si>
    <t>Reprogramar las visitas para la elaboración de los EGM</t>
  </si>
  <si>
    <t xml:space="preserve">Correos electrónicos justificativos con las reprogramaciones realizadas </t>
  </si>
  <si>
    <t>Realizar acercamiento o requerimientos de información con las entidades competentes para revisar las situaciones que puedan generar la no realización del EGM</t>
  </si>
  <si>
    <t>Correos electrónicos y/o oficios y/o listas de asistencia y/o actas de reunión</t>
  </si>
  <si>
    <t>CAU0105</t>
  </si>
  <si>
    <t>Ausencia de pronunciamientos por parte del Ministerio de Ambiente  relacionado con la solicitud de sustracción temporal para la elaboración del Estudio Geológico Minero.</t>
  </si>
  <si>
    <t>Reiterar la solicitud de sustracción temporal para la elaboración del Estudio Geológico Minero al Ministerio de Ambiente cuando corresponda</t>
  </si>
  <si>
    <t xml:space="preserve">Oficio </t>
  </si>
  <si>
    <t>MIS1RG0004</t>
  </si>
  <si>
    <t>Falta de definición de fondo de los trámites de delimitación y establecimiento de zonas mineras</t>
  </si>
  <si>
    <t>CAU0106</t>
  </si>
  <si>
    <t>Externalidades y cambios normativos que no permiten agilizar el trámites desde la Entidad para las zonas mineras</t>
  </si>
  <si>
    <t>Realizar acercamiento por mesas de trabajo o requerimientos de información a las entidades competentes (Ministerios del Interior, Agencia Nacional de Tierras, etc)</t>
  </si>
  <si>
    <t>Correos electrónicos y/o oficios
Listas de asistencia y/o actas de reunión</t>
  </si>
  <si>
    <t>CONS0017</t>
  </si>
  <si>
    <t>Las comunidades étnicas no pueden ejercer el derecho de prelación establecido en el Código de Minas sobre el área objeto de delimitación.</t>
  </si>
  <si>
    <t>Reiterar gestiones y realizar actividades alternativas con las entidades competentes, para lograr las respuestas a los requerimientos.</t>
  </si>
  <si>
    <t>Elevar concepto a la Oficina Asesora Jurídica para identificar la aplicación de las normas en el proceso que regulan el trámite de zonas mineras, cuando se requiera.</t>
  </si>
  <si>
    <t xml:space="preserve">Memorando </t>
  </si>
  <si>
    <t>CAU011</t>
  </si>
  <si>
    <t>Debilidades en el proceso de asignación, reparto y tramite de las solicitudes de zonas mineras</t>
  </si>
  <si>
    <t>Realizar control de reparto y de tiempos en las actuaciones administrativas en archivo de control</t>
  </si>
  <si>
    <t>Gerente/coordinador del Grupo de Fomento 
Profesionales del Grupo de Fomento</t>
  </si>
  <si>
    <t xml:space="preserve">Base de Datos de Zonas Mineras y
'Correos electrónicos </t>
  </si>
  <si>
    <t>Contar con un equipo de trabajo multidisciplinario que gestione y controle los tramites de zonas mineras</t>
  </si>
  <si>
    <t>Contratos de prestación de servicios suscritos en la vigencia</t>
  </si>
  <si>
    <t>MIS1RG0005</t>
  </si>
  <si>
    <t>Ineficiencia en la respuesta de solicitudes de áreas de reserva especial recibidas por parte de las comunidades mineras</t>
  </si>
  <si>
    <t>CAU0107</t>
  </si>
  <si>
    <t>Cambios normativos que inciden en el tramite de las solicitudes de declaración y delimitación de las áreas de reserva especial</t>
  </si>
  <si>
    <t>Gestionar cuando se requiera una estrategia de comunicación a través de todos los canales de comunicación de la ANM, para que las comunidades mineras estén enteradas de los cambios normativos que afectan la solicitud de los tramites.</t>
  </si>
  <si>
    <t>Comunicado publicado en los canales de comunicación de la ANM</t>
  </si>
  <si>
    <t>Elevar concepto a la Oficina Asesora Jurídica para identificar la aplicación de la norma en el proceso de areas de reserva especial, cuando se requiera.</t>
  </si>
  <si>
    <t>CAU0109</t>
  </si>
  <si>
    <t>Inoportunidad en la gestión de reparto y/o actuaciones administrativas de las solicitudes de ARE en trámite</t>
  </si>
  <si>
    <t>Llevar control de reparto a través de base de datos con el control de tiempos para cada una de las actuaciones administrativas</t>
  </si>
  <si>
    <t>Base de Datos con control de tiempos</t>
  </si>
  <si>
    <t>Hacer seguimiento y control al cumplimiento de términos de las asignaciones realizadas a los profesionales generando las respectivas alertas de incumplimiento.</t>
  </si>
  <si>
    <t>Base de Apoyo de Gestión de Reparto y correos electrónicos de seguimiento</t>
  </si>
  <si>
    <t>MIS1RG0006</t>
  </si>
  <si>
    <t>Ausencia de decisiones de fondo que definen el trámite de declaración y delimitación de áreas de reserva especial</t>
  </si>
  <si>
    <t>CAU0113</t>
  </si>
  <si>
    <t>Cambios normativos o externalidades que inciden en el tramite de declaración y delimitación de las áreas de reserva especial, y en la aplicación del procedimiento.</t>
  </si>
  <si>
    <t>Realizar acercamiento por mesas de trabajo o requerimientos de información a las entidades competentes que garantice agilizar los trámites de ARE</t>
  </si>
  <si>
    <t>Correos electrónicos y/o oficios y/o Listas de asistencia y/o actas de reunión</t>
  </si>
  <si>
    <t>Elevar concepto a la Oficina Asesora Jurídica para identificar la aplicación de la norma en el proceso, cuando se requiera.</t>
  </si>
  <si>
    <t>CAU0114</t>
  </si>
  <si>
    <t>Inoportunidad en la gestión por parte de otros grupos de trabajo de la ANM que no permiten agilizar los trámites de ARE</t>
  </si>
  <si>
    <t>Realizar reiteraciones de solicitud de información y de pronunciamientos a los grupos de trabajo de la ANM; y/o realizar mesas de trabajo para verificar cada una de los casos/solicitudes pendientes de tramitar que requieren de su pronunciamiento o gestión</t>
  </si>
  <si>
    <t>CAU007</t>
  </si>
  <si>
    <t xml:space="preserve">Aumento en la proporción de trámites respecto a los promedios históricos recibidos que impidan o inciden la atención oportuna. </t>
  </si>
  <si>
    <t>Rediseñar la estructura y capacidad del equipo de trabajo para atender las solicitudes</t>
  </si>
  <si>
    <t xml:space="preserve">Correos electrónicos y/o base de datos </t>
  </si>
  <si>
    <t>MIS1RG0007</t>
  </si>
  <si>
    <t>Incumplimiento del objetivo del programa de formalización para las Áreas de Reserva Especial</t>
  </si>
  <si>
    <t>CAU0115</t>
  </si>
  <si>
    <t>Debilidades en el cumplimiento de los requisitos por parte de las comunidades mineras beneficiarias de las Áreas de reserva especial declaradas que le permitan cumplir con las obligaciones de entrega del PTO por primera vez o de los ajustes.</t>
  </si>
  <si>
    <t>Realizar acompañamiento cuando se requiera a la comunidad minera beneficiaria del ARE para aumentar la posibilidad de cumplimiento de las obligación de entrega de PTO; y evaluar la posibilidad de ofrecer el programa de asistencia técnica.</t>
  </si>
  <si>
    <t>Listados de asistencia 
Informes de asistencia técnica por placa</t>
  </si>
  <si>
    <t>Potenciales responsabilidades disciplinarias</t>
  </si>
  <si>
    <t>Comunicar al Grupo de Control Interno Disciplinario las potenciales responsabilidades disciplinarias, fiscales o penales para que se de trámite o traslado según corresponda</t>
  </si>
  <si>
    <t>Gerente de Fomento</t>
  </si>
  <si>
    <t>Correo electrónico/memorando y soportes que sustenten posibles responsabilidades</t>
  </si>
  <si>
    <t>MIS1RG0008</t>
  </si>
  <si>
    <t>Ineficiencia en la ejecución de las actividades del proyecto de inversión</t>
  </si>
  <si>
    <t>CAU0071</t>
  </si>
  <si>
    <t xml:space="preserve">Priorización de otras actividades que impiden ejecutar lo planificado </t>
  </si>
  <si>
    <t>Realizar seguimiento a los resultados y ejecución del proyecto de inversión.</t>
  </si>
  <si>
    <t>Reportes mensuales en el PIIP</t>
  </si>
  <si>
    <t xml:space="preserve"> Delimitación y declaración de áreas y zonas de interés - Grupo de Promoción</t>
  </si>
  <si>
    <t>MIS1RG0001</t>
  </si>
  <si>
    <t>CAU0061</t>
  </si>
  <si>
    <t>Realizar la planeación de las necesidades e incluirlas en el PAA</t>
  </si>
  <si>
    <t>Gerente del grupo de promoción</t>
  </si>
  <si>
    <t>Plan Anual de Adquisiciones  con sus diferentes modificaciones en cada vigencia</t>
  </si>
  <si>
    <t>CONS0014</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</si>
  <si>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</si>
  <si>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</si>
  <si>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</si>
  <si>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CAU0062</t>
  </si>
  <si>
    <t>Reiterar solicitud de información a terceros o instancias pertinentes cuando se requiera</t>
  </si>
  <si>
    <t>Gerente del grupo de promoción
Equipo de trabajo del Grupo de Promoción</t>
  </si>
  <si>
    <t>Correos electrónicos o comunicaciones</t>
  </si>
  <si>
    <t>CONS0015</t>
  </si>
  <si>
    <t>Gestionar ante las autoridades correspondientes e instancias competentes, la coordinación de actividades y requerimientos para cumplir con el objetivo del proceso</t>
  </si>
  <si>
    <t>CAU0063</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</si>
  <si>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</si>
  <si>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</si>
  <si>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</si>
  <si>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Revisar la estrategia de promoción de inversiones</t>
  </si>
  <si>
    <t>Gerente de Promoción
Presidencia y Vicepresidencias</t>
  </si>
  <si>
    <t>Estrategia propuesta por la gerencia de promoción</t>
  </si>
  <si>
    <t>Verificar el cumplimiento de requisitos y aprobar el acto administrativo</t>
  </si>
  <si>
    <t>Gerente del grupo de promoción
'Profesionales del Grupo de Promoción
Vicepresidente de Promoción y Fomento</t>
  </si>
  <si>
    <t>1. Matriz de actos administrativos para AEM
2. Memoria Justificativa
3. Acto administrativo aprobado</t>
  </si>
  <si>
    <t>MIS1RG0002</t>
  </si>
  <si>
    <t>CAU0064</t>
  </si>
  <si>
    <t>Revisar por parte de las diferentes instancias en el grupo de promoción, el informe de caracterización para su validación y aprobación</t>
  </si>
  <si>
    <t>Gerente del grupo de promoción
Profesionales del Grupo de Promoción</t>
  </si>
  <si>
    <t>Informe de Caracterización Firmado</t>
  </si>
  <si>
    <t xml:space="preserve">MIS2 </t>
  </si>
  <si>
    <t>Gestión de la Inversión Minera</t>
  </si>
  <si>
    <t>MIS2RG0001</t>
  </si>
  <si>
    <t>CAU0072</t>
  </si>
  <si>
    <t xml:space="preserve">Planear necesidades y recursos </t>
  </si>
  <si>
    <t>Gerente de promoción</t>
  </si>
  <si>
    <t>Plan anual de contratación y sus modificaciones</t>
  </si>
  <si>
    <t>Revisar la estrategia de promoción de la minería</t>
  </si>
  <si>
    <t>Profesionales Grupo de Promoción
Presidencia y Vicepresidencias</t>
  </si>
  <si>
    <t>Estrategia propuesta por el grupo de promoción</t>
  </si>
  <si>
    <t>CAU0073</t>
  </si>
  <si>
    <t xml:space="preserve">Solicitar información faltante para análisis de los títulos mineros cuando se requiera </t>
  </si>
  <si>
    <t>Profesionales Grupo de Promoción</t>
  </si>
  <si>
    <t>CONS0018</t>
  </si>
  <si>
    <t>Profesionales  Grupo de Promoción
Presidencia y Vicepresidencias</t>
  </si>
  <si>
    <t>CAU0075</t>
  </si>
  <si>
    <t>Realizar seguimiento del programa anual de eventos</t>
  </si>
  <si>
    <t xml:space="preserve">Actas de reunión de seguimiento
Programa anual de eventos </t>
  </si>
  <si>
    <t>Elaborar lista de chequeo para la organización de un evento</t>
  </si>
  <si>
    <t>Lista de chequeo por evento</t>
  </si>
  <si>
    <t>CAU0076</t>
  </si>
  <si>
    <t>Realizar revisión, aprobación y seguimiento al programa anual de eventos</t>
  </si>
  <si>
    <t>Vicepresidente de promoción y fomento
'Gerente de promoción</t>
  </si>
  <si>
    <t>CAU0077</t>
  </si>
  <si>
    <t>Elaborar las fichas de caracterización de los eventos</t>
  </si>
  <si>
    <t xml:space="preserve">Ficha de caracterización del evento </t>
  </si>
  <si>
    <t>MIS2RG0002</t>
  </si>
  <si>
    <t>CAU0078</t>
  </si>
  <si>
    <t>'Ajustar y/o elaborar los términos de referencia cuando se requiera o aplique</t>
  </si>
  <si>
    <t xml:space="preserve">Gerente de Promoción </t>
  </si>
  <si>
    <t>Términos de referencia ajustados / Adendas</t>
  </si>
  <si>
    <t>Profesionales 'Grupo de Promoción
Presidencia y Vicepresidencias</t>
  </si>
  <si>
    <t>CAU0079</t>
  </si>
  <si>
    <t xml:space="preserve">Realizar socialización y difusión de la información relacionada con los procesos de selección objetiva </t>
  </si>
  <si>
    <t>Gerente de Promoción</t>
  </si>
  <si>
    <t xml:space="preserve">Micrositio  u otro canal electrónico
Eventos y/o reuniones </t>
  </si>
  <si>
    <t>Revisar los lineamientos para la asignación de las áreas de reserva estratégicas mineras</t>
  </si>
  <si>
    <t>Consejo Directivo</t>
  </si>
  <si>
    <t>Acuerdo de lineamientos</t>
  </si>
  <si>
    <t xml:space="preserve">Correo electrónico/memorando y soportes que sustenten posibles responsabilidades </t>
  </si>
  <si>
    <t xml:space="preserve">MIS3 </t>
  </si>
  <si>
    <t>Generación de Títulos Mineros</t>
  </si>
  <si>
    <t>MIS3RG0001</t>
  </si>
  <si>
    <t>CAU0116</t>
  </si>
  <si>
    <t>Realizar seguimiento a la gestión que adelanta cada uno de los profesionales</t>
  </si>
  <si>
    <t>Coordinador  Contratación Minera</t>
  </si>
  <si>
    <t>Base de datos con registro de asignación y alertas</t>
  </si>
  <si>
    <t>CONS0019</t>
  </si>
  <si>
    <t>Solicitar a Control Interno Disciplinario iniciar la investigación de responsabilidad disciplinaria</t>
  </si>
  <si>
    <t>Grupo de Contratación</t>
  </si>
  <si>
    <t>CAU0125</t>
  </si>
  <si>
    <t>Solicitar a la Vicepresidencia o Gerencia de Contratación y Titulación necesidades de recursos para cada una de las vigencias o cuando se requiera</t>
  </si>
  <si>
    <t>CAU0081</t>
  </si>
  <si>
    <t>Informar a Servicios Tecnologicos/Anna Minería para que atiendan las fallas presentadas</t>
  </si>
  <si>
    <t>Correos electrónicos o Aranda</t>
  </si>
  <si>
    <t>CAU0088</t>
  </si>
  <si>
    <t>Falta de publicidad de los tramites en la etapa de coordinación y concurrencia y audiencia pública</t>
  </si>
  <si>
    <t>Publicar todas las decisiones y tramites en las redes de la ANM en los medios de las entidades publicas locales y otros medios que se identifiquen en los territorios. Se correrá traslado de las actuaciones a los interesados antes de suscribir los documentos</t>
  </si>
  <si>
    <t>Coordinador contratación Minera/Oficina de comunicaciones</t>
  </si>
  <si>
    <t>Publicaciones realizadas</t>
  </si>
  <si>
    <t>CAU0083</t>
  </si>
  <si>
    <t>Situaciones de fuerza mayor por causas de seguridad publica, orden social u otras circunstancias que impidan adelantar las reuniones y audiencias en los territorio</t>
  </si>
  <si>
    <t>Hacer conocimiento previo del territorio (relacionamiento y reconocimiento del territorio) y emitir informe de las condiciones identificadas para determinar la factibilidad para adelantar las reuniones y audiencias y si requiere acompañamiento de otras autoridades.</t>
  </si>
  <si>
    <t>CAU0084</t>
  </si>
  <si>
    <t>Carencia de participación por parte de las comunidades durante el proceso de otorgamiento de títulos mineros</t>
  </si>
  <si>
    <t>Promover el conocimiento y realizar reuniones con los actores del territorio que se vean impactados con el desarrollo de proyectos mineros.</t>
  </si>
  <si>
    <t xml:space="preserve">Actas de reunión </t>
  </si>
  <si>
    <t>MIS3RG0002</t>
  </si>
  <si>
    <t>CAU0126</t>
  </si>
  <si>
    <t xml:space="preserve">
'incumplimiento de términos internos del grupo </t>
  </si>
  <si>
    <t xml:space="preserve">Coordinador de Legalización Minera </t>
  </si>
  <si>
    <t>CONS0020</t>
  </si>
  <si>
    <t>Solicitar el adelanto de los procesos correctivos en el tramite que se esta llevando a cabo dentro de la plataforma al Grupo de registro y catastro minero</t>
  </si>
  <si>
    <t xml:space="preserve">Grupo de Legalización y de Contratación </t>
  </si>
  <si>
    <t>Registros en Aranda y correos electrónicos</t>
  </si>
  <si>
    <t>CAU0132</t>
  </si>
  <si>
    <t xml:space="preserve">Diferencias entre el informe de visita, y la evaluación técnica y jurídica </t>
  </si>
  <si>
    <t>Solicitar a Control Interno Disciplinario iniciar la investigación de responsabilidades disciplinarias, fiscales, penales o civiles</t>
  </si>
  <si>
    <t>Grupo de Legalización y de Contratación</t>
  </si>
  <si>
    <t>MIS3RG0003</t>
  </si>
  <si>
    <t>CAU0082</t>
  </si>
  <si>
    <t>Asignar y/o priorizar trámites de acuerdo a necesidades o antigüedad, de acuerdo a la capacidad operativa del grupo de trabajo.</t>
  </si>
  <si>
    <t>Coordinadores de los Grupos de Legalización Minera y Contratación Minera</t>
  </si>
  <si>
    <t>Base de datos de reparto</t>
  </si>
  <si>
    <t xml:space="preserve">Solicitar a la Vicepresidencia o Gerencia de Contratación y Titulación necesidades de recursos humano para atender las solicitudes </t>
  </si>
  <si>
    <t>Reprogramar visitas y ajustar el cronograma de visitas y posteriormente comunicar los cronogramas de visitas al vicepresidente una vez al mes.</t>
  </si>
  <si>
    <t xml:space="preserve">Correos electrónicos Vicepresidente con el ajuste de la programación si aplica </t>
  </si>
  <si>
    <t>CAU0086</t>
  </si>
  <si>
    <t>Revisión jurídica del acto administrativo de contratación</t>
  </si>
  <si>
    <t xml:space="preserve">
Vicepresidencia de contratación y titulación y/o Presidencia de la ANM</t>
  </si>
  <si>
    <t>Correos electrónicos, Sistema integrado de Gestión Minera y/o Aranda.</t>
  </si>
  <si>
    <t xml:space="preserve">Solicitar verificación de las minutas por parte de Catastro Minero </t>
  </si>
  <si>
    <t xml:space="preserve">Coordinación Grupo de Legalización </t>
  </si>
  <si>
    <t xml:space="preserve">Correo electrónico solicitando las Minutas
 </t>
  </si>
  <si>
    <t>CAU0085</t>
  </si>
  <si>
    <t xml:space="preserve">Coordinadores de los Grupos de Legalización Minera y Contratación Minera
Profesionales de los Grupos </t>
  </si>
  <si>
    <t>Correos electrónicos y Aranda</t>
  </si>
  <si>
    <t>MIS3RG0004</t>
  </si>
  <si>
    <t>CAU0087</t>
  </si>
  <si>
    <t xml:space="preserve">Aplicar filtro jurídico en el  proyecto de aprobación </t>
  </si>
  <si>
    <t>Profesionales Jurídicos de la Vicepresidencia de Contratación y Titulación</t>
  </si>
  <si>
    <t xml:space="preserve">Acto administrativo/
Resolución o Auto </t>
  </si>
  <si>
    <t>Aprobar los autos de autorización</t>
  </si>
  <si>
    <t>Coordinadora Grupo de Legalización</t>
  </si>
  <si>
    <t>Autos aprobados</t>
  </si>
  <si>
    <t xml:space="preserve">MIS4 </t>
  </si>
  <si>
    <t>Gestión Integral para el Seguimiento y Control a los Títulos Mineros - Fiscalización</t>
  </si>
  <si>
    <t>MIS4RG0004</t>
  </si>
  <si>
    <t>CAU0136</t>
  </si>
  <si>
    <t xml:space="preserve">Elaborar y Comunicar plan de acción bienal junto con los respectivos planes PAA que componen el bienio. 
</t>
  </si>
  <si>
    <t>Vicepresidente de seguimiento, control y seguridad minera y todos los equipos de trabajo</t>
  </si>
  <si>
    <t>Plan de acción bianual
Oficio y/o correo electrónico</t>
  </si>
  <si>
    <t>Potenciales responsabilidades disciplinarias, fiscales o penales</t>
  </si>
  <si>
    <t xml:space="preserve">Coordinadores PAREs
Gerente de Seguimiento </t>
  </si>
  <si>
    <t>CAU0100</t>
  </si>
  <si>
    <t>Aplicar listas de chequeo para la evaluación documental</t>
  </si>
  <si>
    <t>Gerencia de seguimiento y control</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</si>
  <si>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</si>
  <si>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</si>
  <si>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</si>
  <si>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</si>
  <si>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</si>
  <si>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Actos administrativos sancionatorios </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</si>
  <si>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</si>
  <si>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</si>
  <si>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</si>
  <si>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MIS4RG0005</t>
  </si>
  <si>
    <t>CAU0101</t>
  </si>
  <si>
    <t>Reprogramar y/o cancelar la inspección de campo dejando la debida justificación y trazabilidad en la herramienta de fiscalización</t>
  </si>
  <si>
    <t xml:space="preserve">Coordinadores de grupo en PARES, </t>
  </si>
  <si>
    <t>Registros en la herramienta de fiscalización</t>
  </si>
  <si>
    <t>CAU0093</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</si>
  <si>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</si>
  <si>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</si>
  <si>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</si>
  <si>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Establecer en los estudios previos los requisitos de formación, experiencia y habilidades que se deben certificar para realizar inspecciones de campo</t>
  </si>
  <si>
    <t>Profesionales de la vicepresidencia de seguimiento y control encargados del tema</t>
  </si>
  <si>
    <t>Estudios Previos</t>
  </si>
  <si>
    <t>CAU0094</t>
  </si>
  <si>
    <t>Verificar trazabilidad de las acciones realizadas en la herramienta de fiscalización</t>
  </si>
  <si>
    <t xml:space="preserve">a) Coordinadores de grupo en PARES, Zona, PIN
b) Equipo de seguimiento y control </t>
  </si>
  <si>
    <t xml:space="preserve">
a) Acta de reunión del Comité de fiscalización
b) Reporte de la herramienta de Fiscalizacion </t>
  </si>
  <si>
    <t>CONS0026</t>
  </si>
  <si>
    <t>Aumento de la accidentalidad minera, enfermedad laboral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</si>
  <si>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</si>
  <si>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</si>
  <si>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 xml:space="preserve">Revisar las actuaciones ejecutadas por los funcionarios asignados </t>
  </si>
  <si>
    <t>Coordinadores de grupo en PARES, Zona, PIN</t>
  </si>
  <si>
    <t>Auto de fiscalización notificado</t>
  </si>
  <si>
    <t>CAU0098</t>
  </si>
  <si>
    <t>Definir  lineamientos para la coordinación centralizada de la programación con los PARES</t>
  </si>
  <si>
    <t>Vicepresidente de seguimiento, control y seguridad minera</t>
  </si>
  <si>
    <t>Lineamientos de programación en el plan de acción</t>
  </si>
  <si>
    <t>Realizar seguimiento a la ejecución de la programación en las inspecciones de campo</t>
  </si>
  <si>
    <t>Base de datos de títulos vigentes priorizados y de formalización</t>
  </si>
  <si>
    <t>Llevar a cabo mesas  con el Comité de verificación y seguimiento a la Fiscalización</t>
  </si>
  <si>
    <t>Listas de asistencia
Actas del comité</t>
  </si>
  <si>
    <t>MIS4RG0006</t>
  </si>
  <si>
    <t>CAU0096</t>
  </si>
  <si>
    <t>Aplicar lista de chequeo de revisión a los autos de fiscalización</t>
  </si>
  <si>
    <t>Listas de chequeo (forms)</t>
  </si>
  <si>
    <t>CAU0108</t>
  </si>
  <si>
    <t>Verificar trazabilidad de las acciones realizadas en la herramienta de fiscalización y en los informes de gestión</t>
  </si>
  <si>
    <t>CONS0022</t>
  </si>
  <si>
    <t>Demandas en contra de la Entidad</t>
  </si>
  <si>
    <t>Recibir demanda para revisar el objeto de la misma, y dar traslado a la Oficina Asesora Jurídica para que represente a la Entidad en los procesos judiciales</t>
  </si>
  <si>
    <t>CAU0099</t>
  </si>
  <si>
    <t>Aplicar filtro de revisión de los actos administrativos</t>
  </si>
  <si>
    <t>Coordinadores PAREs
Profesionales asignados con facultad para firmar documentos</t>
  </si>
  <si>
    <t>Actuación administrativa con vistos de verificación cuando aplique</t>
  </si>
  <si>
    <t>MIS4RG0007</t>
  </si>
  <si>
    <t>CAU0140</t>
  </si>
  <si>
    <t>Realizar seguimiento mensual a la ejecución de las evaluaciones de los títulos mineros previstos para la vigencia.</t>
  </si>
  <si>
    <t>Coordinadores Zonales
Gerente de Seguimiento y Control 
Profesionales asignados</t>
  </si>
  <si>
    <t>Presentación mensual</t>
  </si>
  <si>
    <t>CONS0028</t>
  </si>
  <si>
    <t>Mayor riesgo de accidentalidad,  manejo técnico inadecuado, inadecuado aprovechamiento de los recursos, no obtención de los beneficios sociales, y menor posibilidad de recaudo oportuno.</t>
  </si>
  <si>
    <t>Gestión Integral para el Seguimiento y Control a los Títulos Mineros - Evaluación de Estudios Técnicos</t>
  </si>
  <si>
    <t>MIS4RG0002</t>
  </si>
  <si>
    <t>CAU0142</t>
  </si>
  <si>
    <t xml:space="preserve">Proyectar y solicitar los recursos para cada bienio/vigencia (actualización) a la Vicepresidencia de Seguimiento y Control </t>
  </si>
  <si>
    <t>Coordinador Grupo de Estudios Técnicos
Coordinadores de los PARES</t>
  </si>
  <si>
    <t>Correo electrónico a la Vicepresidencia de Seguimiento y Control</t>
  </si>
  <si>
    <t>CONS0038</t>
  </si>
  <si>
    <r>
      <t>Silencio administrativo positivo</t>
    </r>
    <r>
      <rPr>
        <sz val="12"/>
        <color rgb="FFFF0000"/>
        <rFont val="Arial Narrow"/>
        <family val="2"/>
      </rPr>
      <t xml:space="preserve"> </t>
    </r>
  </si>
  <si>
    <t xml:space="preserve">Escalar para revisión jurídica con los asesores de la Vicepresidencia de Seguimiento y Control el caso particular para valorar si hay lugar o no al silencio administrativo </t>
  </si>
  <si>
    <t>CAU0143</t>
  </si>
  <si>
    <t>Solicitar la vinculación de personal con las competencias necesarias para adelantar la gestión</t>
  </si>
  <si>
    <t>CONS00061</t>
  </si>
  <si>
    <t>Reprocesos en la evaluación de documentos técnicos</t>
  </si>
  <si>
    <t>Elaborar oficio al titular informando la necesidad de radicar nuevamente el documento.</t>
  </si>
  <si>
    <t>Oficios generados</t>
  </si>
  <si>
    <t>CAU0145</t>
  </si>
  <si>
    <t>Reiterar la necesidad de contar con un sistema inteligente de radicación que haga control previo de la documentación</t>
  </si>
  <si>
    <t>Correo electrónico al Grupo de Atención, Participación Ciudadana y Comunicaciones y a la Oficina de Tecnología e Información.</t>
  </si>
  <si>
    <t>MIS4RG0003</t>
  </si>
  <si>
    <t>CAU0102</t>
  </si>
  <si>
    <t>Realizar socialización de los procedimientos y formatos objeto de actualización y/o levantamiento para comentarios de los profesionales que los aplican</t>
  </si>
  <si>
    <t xml:space="preserve">Coordinador Grupo de Estudios Técnicos
</t>
  </si>
  <si>
    <t>Correo electrónico con comentarios</t>
  </si>
  <si>
    <t>Realizar capacitación y socialización para el uso del instructivos y formatos oficiales de las actuaciones administrativas.</t>
  </si>
  <si>
    <t>Listas de asistencias a capacitaciones y socializaciones</t>
  </si>
  <si>
    <t>Capacitar a los servidores públicos en el adecuado uso de los procedimientos y formatos asociados a la gestión de evaluación de estudios técnicos</t>
  </si>
  <si>
    <t>Correo electrónico y/o acta de reunión/listado de asistencia</t>
  </si>
  <si>
    <t>Actos administrativos proferidos conforme a los procedimientos y formatos establecidos.</t>
  </si>
  <si>
    <t>Autos suscritos por la coordinación</t>
  </si>
  <si>
    <t>Gestión Integral para el Seguimiento y Control a los Títulos Mineros - Modificación a Títulos Mineros</t>
  </si>
  <si>
    <t>MIS4RG00001</t>
  </si>
  <si>
    <t>CAU0089</t>
  </si>
  <si>
    <t>Recurso humano insuficiente, y sin los conocimientos idoneos</t>
  </si>
  <si>
    <t>Informar la necesidad de contratación de recurso humano a través de la proyección del PAA; solicitar la activación de usuarios y contraseñas en las plataformas de la Entidad y realizar inducción a las personas que ingresan al grupo responsables de la ejecución de los trámites</t>
  </si>
  <si>
    <t>Coordinador del Grupo de Modificación a Títulos Mineros
Profesionales del Grupo de Modificación a Títulos Mineros</t>
  </si>
  <si>
    <t>Proyecto PAA de la vigencia con las necesidades de contratación para el grupo de trabajo.
Correos Electrónicos
Diligenciamiento de formulario IMACs 
Listados de asistencia a las actividades de inducción y reinducción que se adelanten en el grupo respecto al desarrollo del proceso.</t>
  </si>
  <si>
    <t>CONS0048</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</si>
  <si>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</si>
  <si>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</si>
  <si>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</si>
  <si>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CAU0090</t>
  </si>
  <si>
    <t xml:space="preserve">Desactualización de  la información  de los expedientes mineros en los sistemas de información de la Entidad  </t>
  </si>
  <si>
    <t xml:space="preserve">Informar las inconsistencias o fallas en los sistemas de información a la OTI haciendo los requerimientos a que haya lugar. </t>
  </si>
  <si>
    <t xml:space="preserve">Coordinador del Grupo de Modificación a Títulos Mineros
Profesionales del Grupo de Modificación a Títulos Mineros </t>
  </si>
  <si>
    <t xml:space="preserve">Correos Electrónicos a la OTI
Reporte de incidentes de la Plataforma ARANDA </t>
  </si>
  <si>
    <t>CONS0023</t>
  </si>
  <si>
    <t xml:space="preserve">Afectación de la ejecución del Título Minero </t>
  </si>
  <si>
    <t>Definir un plan de acción para los casos detectados</t>
  </si>
  <si>
    <t>Coordinador del Grupo de Modificación a Títulos Mineros</t>
  </si>
  <si>
    <t>Plan de acción definidos</t>
  </si>
  <si>
    <t>CAU0091</t>
  </si>
  <si>
    <t>Solicitar al grupo de notificaciones mediante memorando  y/o correo electrónico información sobre actos administrativos a los que no se les ha surtido el proceso de notificación o aún no están culminados.</t>
  </si>
  <si>
    <t>Memorando y/o correo electrónico</t>
  </si>
  <si>
    <t>Elaborar y remitir cuando se requiera a los PAREs mediante memorando  y/o correo electrónico solicitando información de las notificaciones de los actos administrativos para identificar el paso/trámite a seguir.</t>
  </si>
  <si>
    <t>CAU0092</t>
  </si>
  <si>
    <t>Solicitar a la Vicepresidencia de Seguimiento y Control  mediante memorando  y/o correo electrónico el envío de los insumos técnicos y jurídicos</t>
  </si>
  <si>
    <t xml:space="preserve">Gestión Integral para el Seguimiento y Control a los Títulos Mineros - Regalías </t>
  </si>
  <si>
    <t>MIS4RG0008</t>
  </si>
  <si>
    <t xml:space="preserve">Disminución de los ingresos de los beneficiarios del Sistema General de Regalías producto de la distribución </t>
  </si>
  <si>
    <t>CAU0110</t>
  </si>
  <si>
    <t>Efectuar la distribución de los recursos recaudados por concepto de regalías</t>
  </si>
  <si>
    <t>Profesionales grupo de regalías</t>
  </si>
  <si>
    <t>Informe de los recursos  distribuidos</t>
  </si>
  <si>
    <t>CONS0074</t>
  </si>
  <si>
    <t>Iniciar una investigación para identificar las causas de la afectación</t>
  </si>
  <si>
    <t>Gerente grupo de regalías</t>
  </si>
  <si>
    <t>Documentos correspondientes a la investigación</t>
  </si>
  <si>
    <t>Remitir informe de posibles inconsistencias de las declaraciones y liquidaciones al Grupo de Seguimiento y Control.</t>
  </si>
  <si>
    <r>
      <rPr>
        <sz val="12"/>
        <color rgb="FF222B35"/>
        <rFont val="Arial Narrow"/>
        <family val="2"/>
      </rPr>
      <t>Correo electrónico
Informe -</t>
    </r>
    <r>
      <rPr>
        <sz val="12"/>
        <color rgb="FF000000"/>
        <rFont val="Arial Narrow"/>
        <family val="2"/>
      </rPr>
      <t xml:space="preserve"> Memorandos</t>
    </r>
  </si>
  <si>
    <t>Verificar los recursos pendientes de distribuir</t>
  </si>
  <si>
    <t>Correos electrónicos a los funcionarios encargados</t>
  </si>
  <si>
    <t>CAU0111</t>
  </si>
  <si>
    <t>Aplicar el filtro de revisión del informe de distribución</t>
  </si>
  <si>
    <t>Informe de distribución corregido</t>
  </si>
  <si>
    <t>CAU0112</t>
  </si>
  <si>
    <t>Comunicar a la Oficina de Tecnologías de la información  los problemas en la plataforma websafi</t>
  </si>
  <si>
    <t>Caso Aranda</t>
  </si>
  <si>
    <t>MIS4RG0009</t>
  </si>
  <si>
    <t xml:space="preserve">Disminución de los ingresos de la ANM por concepto de contraprestaciones económicas </t>
  </si>
  <si>
    <t>CAU0122</t>
  </si>
  <si>
    <t>Revisar digitalmente las minutas del contrato para verificar que se tomen los datos correctos.</t>
  </si>
  <si>
    <t>Informes de inscripción de títulos nuevos</t>
  </si>
  <si>
    <t>CONS0049</t>
  </si>
  <si>
    <t>Solicitar finalizar la implementación de ANNA Minería y la digitalización de expedientes</t>
  </si>
  <si>
    <t>Solicitudes/correo electrónico
Listas de asistencia</t>
  </si>
  <si>
    <t>CAU0123</t>
  </si>
  <si>
    <t>Generar por mes anticipado la causación del canon</t>
  </si>
  <si>
    <t>Informes de causación e informes de cartera</t>
  </si>
  <si>
    <t>CAU0124</t>
  </si>
  <si>
    <t>Revisar los expedientes con el fin de identificar los pagos que corresponden a canon recibidos por otras contraprestaciones</t>
  </si>
  <si>
    <t xml:space="preserve">Informes de contraprestaciones economicas </t>
  </si>
  <si>
    <t>MIS4RG0010</t>
  </si>
  <si>
    <t>Afectación en el procedimiento de fiscalización y de cobro de la Entidad</t>
  </si>
  <si>
    <t>CAU0151</t>
  </si>
  <si>
    <t>Revisar información de cartera objeto de caracterización</t>
  </si>
  <si>
    <t>Gerente Grupo de regalías</t>
  </si>
  <si>
    <t xml:space="preserve">Correos electrónicos
Cartera caracterizada con revisión </t>
  </si>
  <si>
    <t>MIS4RG0011</t>
  </si>
  <si>
    <t>Inoportunidad en los tramites de solicitud de visto bueno a la exportación de minerales a través de la VUCE</t>
  </si>
  <si>
    <t>CAU0117</t>
  </si>
  <si>
    <t>Aplicar lista de chequeo para verificar la información</t>
  </si>
  <si>
    <t>Profesionales Grupo de regalías</t>
  </si>
  <si>
    <t>CONS0029</t>
  </si>
  <si>
    <t>Revisar y solicitar la disminución de  los tiempos de definición del trámite de los solicitante</t>
  </si>
  <si>
    <t>Gerente grupo de regalía</t>
  </si>
  <si>
    <t>CAU0118</t>
  </si>
  <si>
    <t>Verificar el sistema en el VUCE a partir de la fecha y hora de ingreso, y generar el visto bueno provisional</t>
  </si>
  <si>
    <t>Reporte de VUCE de trámites en cola
Información en VUCE</t>
  </si>
  <si>
    <t>CAU0119</t>
  </si>
  <si>
    <t>Aplicar lista de chequeo para verificar los requisitos y revisión en las aprobaciones de exportaciones de acuerdo al procedimiento interno del grupo</t>
  </si>
  <si>
    <t xml:space="preserve">Informes de auditorías internas en el Grupo de Regalías </t>
  </si>
  <si>
    <t>MIS4RG0012</t>
  </si>
  <si>
    <t>Inoportunidad en los trámites de comercialización exportación y consumo nacional</t>
  </si>
  <si>
    <t>CAU0120</t>
  </si>
  <si>
    <t>Aplicar lista de chequeo para verificar los requisitos y verificar la aplicación de la lista de chequeo</t>
  </si>
  <si>
    <t>Informes de las inscripciones evaluadas y atendidas en RUCOM</t>
  </si>
  <si>
    <t>CONS0030</t>
  </si>
  <si>
    <t>Iniciar una investigación para identificar las causas de la interrupción para corrección</t>
  </si>
  <si>
    <t>Gerencia del grupo de regalías</t>
  </si>
  <si>
    <t>CAU0121</t>
  </si>
  <si>
    <t>Reporte a OTI las fallas identificadas en la plataforma</t>
  </si>
  <si>
    <t>MIS5</t>
  </si>
  <si>
    <t xml:space="preserve"> Seguridad Minera</t>
  </si>
  <si>
    <t>MIS5RG0001</t>
  </si>
  <si>
    <t xml:space="preserve">Ausencia de identificación de riesgos y medidas preventivas y de seguridad  </t>
  </si>
  <si>
    <t>CAU0146</t>
  </si>
  <si>
    <t xml:space="preserve">Falta de capacidad operativa y de disponibilidad de recursos para realizar las visitas </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</si>
  <si>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</si>
  <si>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</si>
  <si>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</si>
  <si>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CONS0058</t>
  </si>
  <si>
    <t>Atender la emergencia minera presentada</t>
  </si>
  <si>
    <t>Informe de emergencia</t>
  </si>
  <si>
    <t>CAU0153</t>
  </si>
  <si>
    <t xml:space="preserve">Situaciones de orden publico, infraestructura vial u otros eventos fortuitos que impidan realizar la visita </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</si>
  <si>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</si>
  <si>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</si>
  <si>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</si>
  <si>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 xml:space="preserve">Solicitar a la VSC cuando corresponda imponer sanciones al titulo minero por incumplimiento de normatividad </t>
  </si>
  <si>
    <t>Acta de reunión
Correo electrónico/memorando</t>
  </si>
  <si>
    <t>MIS5RG0002</t>
  </si>
  <si>
    <t>CAU0154</t>
  </si>
  <si>
    <t>Realizar el ajuste al cronograma de capacitación anual de capacitaciones en estándares de competencia de Salvamento Minero</t>
  </si>
  <si>
    <t>Cronograma de capacitaciones actualizado</t>
  </si>
  <si>
    <t>CONS0035</t>
  </si>
  <si>
    <t>Emergencias sin atender</t>
  </si>
  <si>
    <t>Programar visita de atención de emergencia</t>
  </si>
  <si>
    <t>Coordinador del Grupo de Seguridad y Salvamento Minero</t>
  </si>
  <si>
    <t>Informe de visita</t>
  </si>
  <si>
    <t>CAU0155</t>
  </si>
  <si>
    <t>Realizar movimientos de personal entre las sedes para atender las emergencias</t>
  </si>
  <si>
    <t>Coordinación del Grupo de Seguridad y Salvamento Minero</t>
  </si>
  <si>
    <t>Resoluciones de comisión</t>
  </si>
  <si>
    <t>MIS5RG0003</t>
  </si>
  <si>
    <t>CAU0129</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</si>
  <si>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</si>
  <si>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</si>
  <si>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</si>
  <si>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CONS0036</t>
  </si>
  <si>
    <t>Revisar el inventario de equipos con que cuenta la sede, y determinar la necesidades de trasladar equipos entre las sedes</t>
  </si>
  <si>
    <t>Coordinador del Grupo de Seguridad y Salvamento Minero
Almacenista</t>
  </si>
  <si>
    <t>Memorando 
Formato de retiro de elementos</t>
  </si>
  <si>
    <t>CAU0130</t>
  </si>
  <si>
    <t>Falta de disponibilidad  de profesionales que realizan el mantenimiento de equipos de salvamento</t>
  </si>
  <si>
    <t>Realizar movimientos de personal entre las sedes cuando se requiera</t>
  </si>
  <si>
    <t>Realizar mantenimiento correctivo de acuerdo a las especificaciones técnicas del equipo si aplica, o solicitar el reemplazo del equipo cuando este dañado</t>
  </si>
  <si>
    <t>Mecánico de Equipos</t>
  </si>
  <si>
    <t>Registros de mantenimiento
Certificados de comprobación</t>
  </si>
  <si>
    <t>CAU0131</t>
  </si>
  <si>
    <t>Identificar necesidades de capacitación para las personas a cargo del mantenimiento de los equipos</t>
  </si>
  <si>
    <t>Correos electrónicos
Listados de asistencia y/o actas</t>
  </si>
  <si>
    <t>CONS0037</t>
  </si>
  <si>
    <t>Solicitar al Grupo de Control Interno disciplinario iniciar la investigación de responsabilidades disciplinarias y penales a que haya lugar</t>
  </si>
  <si>
    <t>Ejecutar el plan anual de capacitación del grupo para el mantenimiento de equipos (Formación, re entrenamiento e inducción) de mecánicos de equipos.</t>
  </si>
  <si>
    <t>Listados de asistencia y/o certificaciones
Formato de inducción al funcionario</t>
  </si>
  <si>
    <t>MIS5RG0004</t>
  </si>
  <si>
    <t>CAU0127</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</si>
  <si>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</si>
  <si>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</si>
  <si>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</si>
  <si>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CONS0033</t>
  </si>
  <si>
    <t xml:space="preserve">Entregar a la Oficina Asesora Jurídica los insumos, copia del acta e informe de atención de emergencia minera para la defensa de la Entidad, </t>
  </si>
  <si>
    <t>CAU0128</t>
  </si>
  <si>
    <t>Garantizar la disponibilidad de funcionarios y equipamiento para la atención de emergencias, y realizar movimientos de personal entre las sedes donde se requiera</t>
  </si>
  <si>
    <t>Resoluciones de comisión
Actas de atención de emergencia</t>
  </si>
  <si>
    <t>Responder a los requerimientos judiciales relacionados con accidentes mineros reportados a la Entidad</t>
  </si>
  <si>
    <t>Oficio de respuesta</t>
  </si>
  <si>
    <t>MIS5RG0005</t>
  </si>
  <si>
    <t>Incumplimiento de las metas de gestión del Grupo de Seguridad y Salvamento Minero</t>
  </si>
  <si>
    <t>CAU0150</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</si>
  <si>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</si>
  <si>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</si>
  <si>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o acta de inspección.
</t>
  </si>
  <si>
    <t>CAU0169</t>
  </si>
  <si>
    <t xml:space="preserve">Reprogramar o solicitar visita prioritaria </t>
  </si>
  <si>
    <t>Correos electrónicos de reprogramación;
aplicativo fiscalización bajo criterio priorizado por seguridad; memorando</t>
  </si>
  <si>
    <t>MIS5RG0006</t>
  </si>
  <si>
    <t xml:space="preserve">Cancelación de las capacitaciones en cursos de seguridad y salvamento .
</t>
  </si>
  <si>
    <t>CAU0156</t>
  </si>
  <si>
    <t>Falta de personal para  inscripcion  a los cursos de SSM</t>
  </si>
  <si>
    <t xml:space="preserve">
Hacer seguimiento a la confirmación de la inscripcion y asistencia a través del correo electronico.</t>
  </si>
  <si>
    <t xml:space="preserve">Gestor T1 G10 </t>
  </si>
  <si>
    <t>Correos electrónicos
Listados de inscritos al curso dado por el aplicativo (Sistema de Fiscalizacion -cursos)</t>
  </si>
  <si>
    <t>CONS0069</t>
  </si>
  <si>
    <t xml:space="preserve">Falta de participantes para llevar a cabo los cursos de salvamento minero programados </t>
  </si>
  <si>
    <t xml:space="preserve">Enviar programación de cursos al inicio del año a todos las empresas mineras. </t>
  </si>
  <si>
    <t>Profesionales asignados Estaciones de Salvamento Minero</t>
  </si>
  <si>
    <t>CAU0166</t>
  </si>
  <si>
    <t>Intermitencia en el funcionamiento del aplicativo (Sistema de Fiscalizacion -cursos) debido a daños de funcionamiento del mismo.</t>
  </si>
  <si>
    <t>Informar a la oficina de tecnologia de la informacion sobre la falla en el aplicativo (Sistema de Fiscalizacion -cursos)</t>
  </si>
  <si>
    <t xml:space="preserve">Correo electrónico a la OTI
</t>
  </si>
  <si>
    <t>MIS6</t>
  </si>
  <si>
    <t xml:space="preserve"> Gestión de la Información Minera</t>
  </si>
  <si>
    <t>MIS6RG0001</t>
  </si>
  <si>
    <t>CAU0133</t>
  </si>
  <si>
    <t>Identificar y planificar el recurso humano necesario para las actividades del grupo de trabajo desde la vigencia anterior</t>
  </si>
  <si>
    <t>Vicepresidente de Contratación y Titulación y/o Gerente grupo de catastro y registro</t>
  </si>
  <si>
    <t>Correo electrónico
Matriz de planeación anual de adquisiciones PAA</t>
  </si>
  <si>
    <t>CONS0039</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</si>
  <si>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</si>
  <si>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</si>
  <si>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</si>
  <si>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</si>
  <si>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</si>
  <si>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</si>
  <si>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 xml:space="preserve">Aportar el insumo requerido por la oficina asesora jurídica sobre la trazabilidad del trámite objeto de la  demanda. </t>
  </si>
  <si>
    <t>CAU0134</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</si>
  <si>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</si>
  <si>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</si>
  <si>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</si>
  <si>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</si>
  <si>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</si>
  <si>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Asignar en el orden de llegada el reparto de solicitudes de inscripciones y des anotaciones, se cuenta con tres correos electrónicos exclusivos para su recepción.  </t>
  </si>
  <si>
    <t>Profesionales del grupo de catastro y registro</t>
  </si>
  <si>
    <t>Tabla De Asignación RMN</t>
  </si>
  <si>
    <t>MIS6RG0002</t>
  </si>
  <si>
    <t>CAU0137</t>
  </si>
  <si>
    <t>Demoras en la entrega de la información geográfica que suministran terceros y/o Falta de acceso a la información geográfica generada por la entidad competente</t>
  </si>
  <si>
    <t>Remitir comunicaciones que indiquen la necesidad de la oportunidad del envío, disposición y actualización de la información geográfica. Cuando se requiera gestionar estas solicitudes a traves de correo electrótico o mesas de trabajo interinstitucional.</t>
  </si>
  <si>
    <t>Profesional del grupo de catastro y registro</t>
  </si>
  <si>
    <t>Registro de comunicaciones en el Sistema de gestión documental, correo electrónico, acta de reunión según aplique</t>
  </si>
  <si>
    <t>Gestionar de manera perentoria el acceso a la información geográfica desactualizada con las entidades competentes y su correspondiente actualización en el Sistema Integral de Gestión Minera (SIGM) o el que haga sus veces</t>
  </si>
  <si>
    <t>Gerente Grupo de Catastro y Registro Minero y Profesional responsable del Grupo de Castastro y Registro Minero</t>
  </si>
  <si>
    <t>Consulta y/ o generación de reportes, salidas gráficas, con información actualizada a través del visor geográfico AnnA Minería</t>
  </si>
  <si>
    <t>MIS6RG0003</t>
  </si>
  <si>
    <t>CAU0138</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</si>
  <si>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</si>
  <si>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</si>
  <si>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Los usuarios de los títulos mineros no contarían con el documento o el certificado del registro Minero actualizado, prueba única para trámites ante otras entidades administrativas</t>
  </si>
  <si>
    <t>Activar el procedimiento de inscripción de Actos Administrativos</t>
  </si>
  <si>
    <t xml:space="preserve">Certificado de registro minero  y gestión integral de gestión minera </t>
  </si>
  <si>
    <t>CAU0139</t>
  </si>
  <si>
    <t>Revisar e informar los actos administrativos extemporáneos a la Vicepresidencia y coordinadores de equipos de trabajo.</t>
  </si>
  <si>
    <t>Correos electrónicos con los informes respectivos</t>
  </si>
  <si>
    <t>Los grupos de trabajo de la ANM no podrían completar trámites pendientes por resolver debido a la desactualización de la información</t>
  </si>
  <si>
    <t>MIS6RG0004</t>
  </si>
  <si>
    <t>Información desactualizada en el Sistema Integral de Gestión Minera - SIGM</t>
  </si>
  <si>
    <t xml:space="preserve">MIS7 </t>
  </si>
  <si>
    <t>Atención Integral y servicios a grupos de Interés - Comunicaciones</t>
  </si>
  <si>
    <t>MIS7RG0001</t>
  </si>
  <si>
    <t>Contar con información desactualizada en los canales de atención de tramites y servicios de la ANM.</t>
  </si>
  <si>
    <t>CAU0141</t>
  </si>
  <si>
    <t>Debilidades en la articulación que generan información  que impactan los diferentes tramites y servicios de cara a la ciudadanía</t>
  </si>
  <si>
    <t>Generar directriz/lineamiento a los procesos/dependencias para que informen oportunamente y durante el año los ajustes que se den en virtud de cualquier cambio en los tramites,  y que impacten a la ciudadanía</t>
  </si>
  <si>
    <t>Coordinación grupo de Atención, Participación Ciudadana y  comunicaciones</t>
  </si>
  <si>
    <t>Realizar memorando para garantizar el cumplimiento de la política de atención y participación ciudadana 239 del 22 de mayo 2022</t>
  </si>
  <si>
    <t>Coordinador Grupo de Atención, participación ciudadana y comunicaciones</t>
  </si>
  <si>
    <t>Memorandos.</t>
  </si>
  <si>
    <t xml:space="preserve">Realizar capacitaciones permanentes a los servidores que interactúan de manera directa con la ciudadanía. </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</si>
  <si>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</si>
  <si>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</si>
  <si>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t xml:space="preserve">
Memorando de Solicitudes de actualización y validación / correos electrónicos</t>
  </si>
  <si>
    <t>CAU0144</t>
  </si>
  <si>
    <t>Desactualización de la información
para el seguimiento a la gestión de atención que permitan obtener alertas oportunas.</t>
  </si>
  <si>
    <t>Elaborar informe de servicios mensual que permita identificar aspectos por mejorar</t>
  </si>
  <si>
    <t>Coordinación Grupo de Atención, Participación Ciudadana y  comunicaciones</t>
  </si>
  <si>
    <t>Informe mensual</t>
  </si>
  <si>
    <t>CONS0045</t>
  </si>
  <si>
    <t>Afectación de la disponibilidad y la prestación de los canales de la ANM</t>
  </si>
  <si>
    <t>Revisión periódica del funcionamiento de los aplicativos de seguimiento y control.</t>
  </si>
  <si>
    <t>Tomas de captura de los aplicativos en funcionamiento.</t>
  </si>
  <si>
    <t>MIS7RG0002</t>
  </si>
  <si>
    <t>Incumplimiento a la normatividad de los terminos de respuesta para tramitar las PQRS</t>
  </si>
  <si>
    <t>CAU0147</t>
  </si>
  <si>
    <t>PQRS sin respuesta asociada o sin registro de la gestión adelantada por parte del responsable</t>
  </si>
  <si>
    <t>Generar directriz/lineamiento a los procesos/dependencias para dar a conocer el procedimiento de Gestión de PQRS, y hacer un llamado para su cumplimiento.</t>
  </si>
  <si>
    <t>Memorando y campañas.</t>
  </si>
  <si>
    <t>Coordinador del Grupo de Participación  Ciudadana y comunicaciones</t>
  </si>
  <si>
    <t>Remitir mensualmente información sobre los requerimientos pendientes a los responsables de los procesos/dependencias para que adelanten la gestión pertinente.</t>
  </si>
  <si>
    <t>Informes y/o correos electrónicos</t>
  </si>
  <si>
    <t>CONS0044</t>
  </si>
  <si>
    <t>Afectación en el control y seguimiento a los requerimientos pendientes por gestionar en cada una de las dependencias</t>
  </si>
  <si>
    <t>Generar reportes periódicos de las comunicaciones pendientes por gestionar y remitir la información a cada una de las dependencias</t>
  </si>
  <si>
    <t>Correo electrónico
Memorando</t>
  </si>
  <si>
    <t>CAU0183</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</si>
  <si>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</si>
  <si>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</si>
  <si>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</si>
  <si>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de necesidades  PAA de la vigencia</t>
  </si>
  <si>
    <t>MIS7RG0003</t>
  </si>
  <si>
    <t>Indisponibilidad en la atención  en los canales de la ANM</t>
  </si>
  <si>
    <t>CAU0148</t>
  </si>
  <si>
    <t xml:space="preserve">Alta rotación del personal de atención por las distintas modalidades de contratación </t>
  </si>
  <si>
    <t>Realización de PAA</t>
  </si>
  <si>
    <t>PAA</t>
  </si>
  <si>
    <t xml:space="preserve">Proyección de demanda de capacidad para atender requerimientos de la capacidad del servicio y atención de la entidad </t>
  </si>
  <si>
    <t>Memorando y/o documentos
Correos</t>
  </si>
  <si>
    <t>MIS7RG0004</t>
  </si>
  <si>
    <t>Desconocer e ignorar los atributos de la calidad del servicio que nos permite autoevaluar la gestión de la entidad</t>
  </si>
  <si>
    <t>CAU0149</t>
  </si>
  <si>
    <t xml:space="preserve">Falta de aplicación de la medición de satisfacción a los usuarios atendidos
</t>
  </si>
  <si>
    <t>Realizar informes periódicos con los diferentes atributos de calidad del servicio</t>
  </si>
  <si>
    <t>Correo electrónico
Informes de servicio</t>
  </si>
  <si>
    <t>CONS0043</t>
  </si>
  <si>
    <t>Afectación en el control y seguimiento a la gestión de los atributos de la calidad del servicio</t>
  </si>
  <si>
    <t>Atención Integral y servicios a grupos de Interés - Notificaciones</t>
  </si>
  <si>
    <t>CAU0184</t>
  </si>
  <si>
    <t>Inadvertencia de errores en el proceso de notificación.</t>
  </si>
  <si>
    <t>Verificar parámetros e información en AnnA Minería e iniciar notificación</t>
  </si>
  <si>
    <t>Profesionales nivel central  y PARES</t>
  </si>
  <si>
    <t>Reporte Anna Minería de verificación de parámetros</t>
  </si>
  <si>
    <t>Comunicar a la  Grupo de control interno y  disciplinario las potenciales responsabilidades disciplinarias, fiscales o penales para que se de trámite o traslado según corresponda</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</si>
  <si>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</si>
  <si>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</si>
  <si>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</si>
  <si>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Potenciales demandas o acciones judiciales contra la ANM por fallas en el servicio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</si>
  <si>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</si>
  <si>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</si>
  <si>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</si>
  <si>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</si>
  <si>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</si>
  <si>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</si>
  <si>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Formulario de SharePoint - Intranet</t>
  </si>
  <si>
    <t>CONS0076</t>
  </si>
  <si>
    <t xml:space="preserve">Incumplimiento de metas institucionales contenidas en los instrumentos de planeación de la entidad. </t>
  </si>
  <si>
    <t xml:space="preserve">Trabajar de maneria articulada con el asesor delegado del Grupo Interno de Planeación para identificar necesidad de ajuste o replantemiento de metas. </t>
  </si>
  <si>
    <t xml:space="preserve">Coordinador del Grupo de Notificaciones o quien haga sus veces. - Enlace de Planeación con el Proceso </t>
  </si>
  <si>
    <t>Actas de reunión - Listas de asistencia</t>
  </si>
  <si>
    <t>CAU0188</t>
  </si>
  <si>
    <t>Error en la diligencia de notificación personal o en el aviso respecto a los recursos que proceden con el acto administrativo</t>
  </si>
  <si>
    <t>Verificar la procedencia del recurso en el acto administrativo alertando posibles errores</t>
  </si>
  <si>
    <t>Profesional asignado de Nivel central y PARES.</t>
  </si>
  <si>
    <t xml:space="preserve">Correo electrónico remitido al área que remitió el oficio administrativo. </t>
  </si>
  <si>
    <t xml:space="preserve">Verificar aplicación de las disposiciones generales de notificación y generar alertas cuando aplique. </t>
  </si>
  <si>
    <t xml:space="preserve">Correo electrónico remitido al área que preodujo el acto administrativo.  </t>
  </si>
  <si>
    <t>CAU0194</t>
  </si>
  <si>
    <t>Debilidades en la verificación de los requisitos de ejecutoria de los actos administrativos</t>
  </si>
  <si>
    <t>Verificar que se haya interpuesto o no recursos</t>
  </si>
  <si>
    <t>Profesional asignado desde los PAREs</t>
  </si>
  <si>
    <t>Constancias de ejecutoria</t>
  </si>
  <si>
    <t>Revisar la debida verificación a todos los sujetos relacionados en el acto administrativo</t>
  </si>
  <si>
    <t>MIS7RG0005</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</si>
  <si>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</si>
  <si>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</si>
  <si>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</si>
  <si>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</si>
  <si>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</si>
  <si>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Comunicar al Grupo de  control interno disciplinario las potenciales responsabilidades disciplinarias, fiscales o penales para que se de trámite o traslado según corresponda</t>
  </si>
  <si>
    <t>Reportar fallas y solicitar soporte a la mesa de ayuda de la OTI</t>
  </si>
  <si>
    <t>Coordinador Grupo de Notificaciones y Coordinadores PARES 
Profesionales asignados</t>
  </si>
  <si>
    <t>Correos electrónicos con reporte de fallas o reporte en Aranda</t>
  </si>
  <si>
    <t xml:space="preserve">Solicitar apoyo a otro grupo de trabajo para hacer la publicación  </t>
  </si>
  <si>
    <t>Atención Integral y servicios a grupos de Interés - Grupo Socio ambiental</t>
  </si>
  <si>
    <t>MIS7RG0006</t>
  </si>
  <si>
    <t>CAU0158</t>
  </si>
  <si>
    <t>Desconocimiento de los grupos de interés</t>
  </si>
  <si>
    <t>Priorizar zonas donde la minería es importante para generar relacionamiento con los actores estratégicos</t>
  </si>
  <si>
    <t xml:space="preserve">Coordinador Grupo Socio ambiental 
Profesional del Grupo Socio Ambiental </t>
  </si>
  <si>
    <t>Proyecto de Inversión
Estrategia de desarrollo y relacionamiento (Ministerio de Minas)</t>
  </si>
  <si>
    <t>CONS0073</t>
  </si>
  <si>
    <t>Identificar el conflicto, los actores y plantearse la estrategia de intervención; y realizar acompañamiento posterior para identificar como evoluciona el conflicto, y activar nuevas estrategias si se requiere</t>
  </si>
  <si>
    <t>Coordinador Grupo Socioambiental
Profesionales Grupo Socioambiental</t>
  </si>
  <si>
    <t>Correos electrónicos
Listados de asistencia
Ayudas de memoria</t>
  </si>
  <si>
    <t>Identificar las características del territorio (mineras, socio ambientales y actores)</t>
  </si>
  <si>
    <t xml:space="preserve">Profesional del Grupo Socio Ambiental </t>
  </si>
  <si>
    <t>Documento caracterización minera</t>
  </si>
  <si>
    <t>CONS0046</t>
  </si>
  <si>
    <t>Profesionales Grupo Socioambiental</t>
  </si>
  <si>
    <t>Atender ordenes judiciales y solicitudes de ciudadanos en materia de relacionamiento</t>
  </si>
  <si>
    <t xml:space="preserve">Oficios 
Correos electrónicos
Convocatorias Teams
</t>
  </si>
  <si>
    <t>Realizar acompañamiento a las alcaldías para la actualización de la caracterización minera del municipio y promover la incorporación del componente minero en el ordenamiento territorial</t>
  </si>
  <si>
    <t>Actas de reunión/ayudas de memoria, documentos técnicos, 
Listados de asistencia
Correos electrónicos</t>
  </si>
  <si>
    <t>CAU0159</t>
  </si>
  <si>
    <t xml:space="preserve">Ausencia de condiciones financieras, operativas, administrativas y del territorio para desempeñar la actividad </t>
  </si>
  <si>
    <t xml:space="preserve">Adelantar gestión de relacionamiento con actores en el territorio de forma presencial y/o a través de canales virtuales </t>
  </si>
  <si>
    <t>Correos electrónicos
Convocatoria Teams
Ayuda de memoria 
Actas de reunión/listados de asistencia, entre otros.</t>
  </si>
  <si>
    <t xml:space="preserve">Reprogramar actividades canceladas por fuerza mayor o caso fortuito y/o a petición de los interesados </t>
  </si>
  <si>
    <t xml:space="preserve">Correos electrónicos, oficios </t>
  </si>
  <si>
    <t>MIS7RG0007</t>
  </si>
  <si>
    <t>CAU0160</t>
  </si>
  <si>
    <t>Información errónea suministrada por parte de las autoridades locales y/o titulares mineros frente a las comunidades objeto de reconversión.</t>
  </si>
  <si>
    <t xml:space="preserve">Aplicar ficha de intención productiva. </t>
  </si>
  <si>
    <t>Profesionales Grupo Socio Ambiental designados</t>
  </si>
  <si>
    <t>Ficha diligenciada</t>
  </si>
  <si>
    <t>CONS0047</t>
  </si>
  <si>
    <t xml:space="preserve">Realizar acercamiento con el/los titulares mineros y brindar la asistencia técnica, acompañamiento de manera personalizada, actividades de capacitación y seguimiento a las mismas </t>
  </si>
  <si>
    <t xml:space="preserve">
Profesionales Grupo Socioambiental</t>
  </si>
  <si>
    <t>MIS7RG0008</t>
  </si>
  <si>
    <t>CAU0195</t>
  </si>
  <si>
    <r>
      <t>Realizar acercamiento con el titular minero,</t>
    </r>
    <r>
      <rPr>
        <sz val="12"/>
        <color theme="1"/>
        <rFont val="Arial Narrow"/>
        <family val="2"/>
      </rPr>
      <t xml:space="preserve"> comunidade</t>
    </r>
    <r>
      <rPr>
        <sz val="12"/>
        <rFont val="Arial Narrow"/>
        <family val="2"/>
      </rPr>
      <t>s y entidades territoriales para socializar la estrategia de reconversión productiva de la ANM</t>
    </r>
  </si>
  <si>
    <t>CAU0162</t>
  </si>
  <si>
    <t>Realizar acercamiento con el titular minero y entidades territoriales para socializar la estrategia de reconversión productiva de la ANM</t>
  </si>
  <si>
    <t>Invitar a las entidades competentes y activar comité de reconversión para socializar la estrategia de reconversión productiva de la ANM</t>
  </si>
  <si>
    <t>Realizar articulación interinstitucional con las entidades que puedan apoyar el proceso de reconversión, definiendo responsabilidades y alcances frente a la participación.</t>
  </si>
  <si>
    <t>Actas de reunión y/o correos electrónicos y/o convenios interinstitucionales</t>
  </si>
  <si>
    <t>CAU0163</t>
  </si>
  <si>
    <t>Aplicar metodología de socialización (familias con propósito) a las comunidades</t>
  </si>
  <si>
    <t>MIS7RG0009</t>
  </si>
  <si>
    <t>Suspender la participación y/o continuidad por parte de la ANM en los proceso de reconversión en el territorio</t>
  </si>
  <si>
    <t>CAU0199</t>
  </si>
  <si>
    <t>Falta de personal profesional y recursos financieros asignados al Grupo de trabajo para darle continuidad del proces</t>
  </si>
  <si>
    <t>Generar alertas de incumplimiento de las actividades en el territorio a la alta dirección, y hacer las solicitudes respectivas para poder darle continuidad a la gestión</t>
  </si>
  <si>
    <t>Coordinadora del Grupo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</si>
</sst>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rgb="FF006100"/>
      <name val="Calibri"/>
      <family val="2"/>
      <scheme val="minor"/>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b/>
      <sz val="12"/>
      <name val="Arial Narrow"/>
      <family val="2"/>
    </font>
    <font>
      <sz val="11"/>
      <color theme="3" tint="-0.499984740745262"/>
      <name val="Arial Narrow"/>
      <family val="2"/>
    </font>
    <font>
      <sz val="12"/>
      <color rgb="FF000000"/>
      <name val="Arial Narrow"/>
      <family val="2"/>
    </font>
    <font>
      <sz val="12"/>
      <color theme="0"/>
      <name val="Arial Narrow"/>
      <family val="2"/>
    </font>
    <font>
      <sz val="11"/>
      <color rgb="FF9C5700"/>
      <name val="Calibri"/>
      <family val="2"/>
      <scheme val="minor"/>
    </font>
    <font>
      <sz val="12"/>
      <color rgb="FFFF0000"/>
      <name val="Arial Narrow"/>
      <family val="2"/>
    </font>
    <font>
      <b/>
      <sz val="9"/>
      <color indexed="81"/>
      <name val="Tahoma"/>
      <family val="2"/>
    </font>
    <font>
      <sz val="9"/>
      <color indexed="81"/>
      <name val="Tahoma"/>
      <family val="2"/>
    </font>
    <font>
      <sz val="12"/>
      <color rgb="FF222B35"/>
      <name val="Arial Narrow"/>
      <family val="2"/>
    </font>
    <font>
      <sz val="14"/>
      <color theme="3" tint="-0.499984740745262"/>
      <name val="Arial Narrow"/>
      <family val="2"/>
    </font>
    <font>
      <sz val="14"/>
      <name val="Arial Narrow"/>
      <family val="2"/>
    </font>
    <font>
      <sz val="14"/>
      <color theme="0"/>
      <name val="Arial Narrow"/>
      <family val="2"/>
    </font>
    <font>
      <b/>
      <sz val="14"/>
      <color theme="3" tint="-0.499984740745262"/>
      <name val="Arial Narrow"/>
      <family val="2"/>
    </font>
    <font>
      <b/>
      <sz val="14"/>
      <color rgb="FFFF0000"/>
      <name val="Arial Narrow"/>
      <family val="2"/>
    </font>
    <font>
      <b/>
      <sz val="14"/>
      <name val="Arial Narrow"/>
      <family val="2"/>
    </font>
  </fonts>
  <fills count="12">
    <fill>
      <patternFill patternType="none"/>
    </fill>
    <fill>
      <patternFill patternType="gray125"/>
    </fill>
    <fill>
      <patternFill patternType="solid">
        <fgColor rgb="FFC6EFCE"/>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C00000"/>
        <bgColor indexed="64"/>
      </patternFill>
    </fill>
    <fill>
      <patternFill patternType="solid">
        <fgColor rgb="FFFFFFFF"/>
        <bgColor indexed="64"/>
      </patternFill>
    </fill>
    <fill>
      <patternFill patternType="solid">
        <fgColor rgb="FFED7D31"/>
        <bgColor indexed="64"/>
      </patternFill>
    </fill>
    <fill>
      <patternFill patternType="solid">
        <fgColor rgb="FFFFEB9C"/>
      </patternFill>
    </fill>
  </fills>
  <borders count="29">
    <border>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2" borderId="0" applyNumberFormat="0" applyBorder="0" applyAlignment="0" applyProtection="0"/>
    <xf numFmtId="0" fontId="10" fillId="11" borderId="0" applyNumberFormat="0" applyBorder="0" applyAlignment="0" applyProtection="0"/>
  </cellStyleXfs>
  <cellXfs count="183">
    <xf numFmtId="0" fontId="0" fillId="0" borderId="0" xfId="0"/>
    <xf numFmtId="0" fontId="4" fillId="4" borderId="5" xfId="0" applyFont="1" applyFill="1" applyBorder="1" applyAlignment="1">
      <alignment horizontal="justify" vertical="center" wrapText="1"/>
    </xf>
    <xf numFmtId="0" fontId="3" fillId="4" borderId="5" xfId="0" quotePrefix="1" applyFont="1" applyFill="1" applyBorder="1" applyAlignment="1">
      <alignment horizontal="justify" vertical="center" wrapText="1"/>
    </xf>
    <xf numFmtId="0" fontId="3" fillId="4" borderId="5" xfId="0" applyFont="1" applyFill="1" applyBorder="1" applyAlignment="1">
      <alignment horizontal="left" vertical="center" wrapText="1"/>
    </xf>
    <xf numFmtId="0" fontId="4" fillId="4" borderId="5" xfId="0" quotePrefix="1"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5" fillId="4" borderId="5" xfId="0" applyFont="1" applyFill="1" applyBorder="1" applyAlignment="1">
      <alignment horizontal="justify"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4" fillId="4" borderId="5" xfId="0" quotePrefix="1" applyFont="1" applyFill="1" applyBorder="1" applyAlignment="1">
      <alignment horizontal="justify" vertical="center" wrapText="1"/>
    </xf>
    <xf numFmtId="0" fontId="5" fillId="4" borderId="5" xfId="0" quotePrefix="1" applyFont="1" applyFill="1" applyBorder="1" applyAlignment="1">
      <alignment horizontal="justify" vertical="center" wrapText="1"/>
    </xf>
    <xf numFmtId="0" fontId="4" fillId="0" borderId="5" xfId="0" applyFont="1" applyBorder="1" applyAlignment="1">
      <alignment horizontal="center" vertical="center" wrapText="1"/>
    </xf>
    <xf numFmtId="0" fontId="7" fillId="4" borderId="0" xfId="0" applyFont="1" applyFill="1"/>
    <xf numFmtId="0" fontId="7" fillId="0" borderId="0" xfId="0" applyFont="1"/>
    <xf numFmtId="0" fontId="3" fillId="0" borderId="5" xfId="0" applyFont="1" applyBorder="1" applyAlignment="1">
      <alignment vertical="center" wrapText="1"/>
    </xf>
    <xf numFmtId="0" fontId="4" fillId="0" borderId="5" xfId="0" applyFont="1" applyBorder="1" applyAlignment="1">
      <alignment vertical="center" wrapText="1"/>
    </xf>
    <xf numFmtId="0" fontId="4" fillId="4" borderId="5" xfId="0" quotePrefix="1" applyFont="1" applyFill="1" applyBorder="1" applyAlignment="1">
      <alignment vertical="center" wrapText="1"/>
    </xf>
    <xf numFmtId="0" fontId="3" fillId="0" borderId="5" xfId="0" quotePrefix="1" applyFont="1" applyBorder="1" applyAlignment="1">
      <alignment horizontal="justify" vertical="center" wrapText="1"/>
    </xf>
    <xf numFmtId="0" fontId="3" fillId="4" borderId="5" xfId="0" applyFont="1" applyFill="1" applyBorder="1" applyAlignment="1">
      <alignment horizontal="justify" vertical="center" wrapText="1"/>
    </xf>
    <xf numFmtId="0" fontId="4" fillId="0" borderId="5" xfId="0" applyFont="1" applyBorder="1" applyAlignment="1">
      <alignment horizontal="justify" vertical="center" wrapText="1"/>
    </xf>
    <xf numFmtId="0" fontId="4" fillId="4" borderId="5" xfId="0" applyFont="1" applyFill="1" applyBorder="1" applyAlignment="1">
      <alignment vertical="center" wrapText="1"/>
    </xf>
    <xf numFmtId="0" fontId="3" fillId="6"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5" xfId="0" applyFont="1" applyBorder="1" applyAlignment="1">
      <alignment horizontal="left" vertical="center" wrapText="1"/>
    </xf>
    <xf numFmtId="0" fontId="4" fillId="0" borderId="5" xfId="0" quotePrefix="1" applyFont="1" applyBorder="1" applyAlignment="1">
      <alignment horizontal="justify" vertical="center" wrapText="1"/>
    </xf>
    <xf numFmtId="0" fontId="2" fillId="0" borderId="5" xfId="0" applyFont="1" applyBorder="1" applyAlignment="1">
      <alignment horizontal="center" vertical="center" wrapText="1"/>
    </xf>
    <xf numFmtId="0" fontId="3" fillId="4" borderId="5" xfId="0" quotePrefix="1" applyFont="1" applyFill="1" applyBorder="1" applyAlignment="1">
      <alignment horizontal="left" vertical="center" wrapText="1"/>
    </xf>
    <xf numFmtId="0" fontId="3" fillId="4" borderId="5" xfId="0" quotePrefix="1" applyFont="1" applyFill="1" applyBorder="1" applyAlignment="1">
      <alignment horizontal="center" vertical="center" wrapText="1"/>
    </xf>
    <xf numFmtId="0" fontId="9" fillId="8" borderId="5" xfId="0" applyFont="1" applyFill="1" applyBorder="1" applyAlignment="1">
      <alignment horizontal="center" vertical="center" wrapText="1"/>
    </xf>
    <xf numFmtId="0" fontId="5" fillId="0" borderId="5" xfId="0" quotePrefix="1" applyFont="1" applyBorder="1" applyAlignment="1">
      <alignment vertical="center" wrapText="1"/>
    </xf>
    <xf numFmtId="0" fontId="5" fillId="0" borderId="5" xfId="0" quotePrefix="1" applyFont="1" applyBorder="1" applyAlignment="1">
      <alignment horizontal="justify" vertical="center" wrapText="1"/>
    </xf>
    <xf numFmtId="0" fontId="5" fillId="0" borderId="5" xfId="0" quotePrefix="1" applyFont="1" applyBorder="1" applyAlignment="1">
      <alignment horizontal="left" vertical="center" wrapText="1"/>
    </xf>
    <xf numFmtId="0" fontId="6" fillId="0" borderId="5" xfId="0" applyFont="1" applyBorder="1" applyAlignment="1">
      <alignment horizontal="center" vertical="center" wrapText="1"/>
    </xf>
    <xf numFmtId="0" fontId="4" fillId="9" borderId="5" xfId="0" applyFont="1" applyFill="1" applyBorder="1" applyAlignment="1">
      <alignment horizontal="justify" vertical="center" wrapText="1"/>
    </xf>
    <xf numFmtId="0" fontId="4" fillId="9" borderId="5" xfId="0" applyFont="1" applyFill="1" applyBorder="1" applyAlignment="1">
      <alignment vertical="center" wrapText="1"/>
    </xf>
    <xf numFmtId="0" fontId="9" fillId="6" borderId="5" xfId="0" applyFont="1" applyFill="1" applyBorder="1" applyAlignment="1">
      <alignment horizontal="center" vertical="center" wrapText="1"/>
    </xf>
    <xf numFmtId="0" fontId="8" fillId="4" borderId="5" xfId="0" quotePrefix="1" applyFont="1" applyFill="1" applyBorder="1" applyAlignment="1">
      <alignment horizontal="justify" vertical="center" wrapText="1"/>
    </xf>
    <xf numFmtId="0" fontId="3" fillId="0" borderId="5" xfId="0" quotePrefix="1" applyFont="1" applyBorder="1" applyAlignment="1">
      <alignment vertical="center" wrapText="1"/>
    </xf>
    <xf numFmtId="0" fontId="3" fillId="4" borderId="5" xfId="0" applyFont="1" applyFill="1" applyBorder="1" applyAlignment="1">
      <alignment horizontal="center" vertical="center" wrapText="1"/>
    </xf>
    <xf numFmtId="0" fontId="4" fillId="0" borderId="5" xfId="0" quotePrefix="1" applyFont="1" applyBorder="1" applyAlignment="1">
      <alignment vertical="center" wrapText="1"/>
    </xf>
    <xf numFmtId="0" fontId="5" fillId="0" borderId="5" xfId="0" applyFont="1" applyBorder="1" applyAlignment="1">
      <alignment horizontal="justify" vertical="center" wrapText="1"/>
    </xf>
    <xf numFmtId="0" fontId="5" fillId="0" borderId="5" xfId="0" applyFont="1" applyBorder="1" applyAlignment="1">
      <alignment horizontal="left" vertical="center" wrapText="1"/>
    </xf>
    <xf numFmtId="0" fontId="3" fillId="4" borderId="5" xfId="0" applyFont="1" applyFill="1" applyBorder="1" applyAlignment="1">
      <alignment vertical="center" wrapText="1"/>
    </xf>
    <xf numFmtId="0" fontId="11" fillId="4" borderId="5" xfId="0" applyFont="1" applyFill="1" applyBorder="1" applyAlignment="1">
      <alignment horizontal="justify" vertical="center" wrapText="1"/>
    </xf>
    <xf numFmtId="0" fontId="5" fillId="4" borderId="5" xfId="0" applyFont="1" applyFill="1" applyBorder="1" applyAlignment="1">
      <alignment vertical="center" wrapText="1"/>
    </xf>
    <xf numFmtId="0" fontId="2" fillId="0" borderId="5" xfId="0" applyFont="1" applyBorder="1" applyAlignment="1">
      <alignment vertical="center" wrapText="1"/>
    </xf>
    <xf numFmtId="0" fontId="3" fillId="5" borderId="5" xfId="0" applyFont="1" applyFill="1" applyBorder="1" applyAlignment="1">
      <alignment vertical="center" wrapText="1"/>
    </xf>
    <xf numFmtId="0" fontId="4" fillId="4" borderId="5" xfId="0" applyFont="1" applyFill="1" applyBorder="1" applyAlignment="1">
      <alignment horizontal="justify" vertical="top" wrapText="1"/>
    </xf>
    <xf numFmtId="0" fontId="3" fillId="10" borderId="5"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0" borderId="0" xfId="0" applyFont="1" applyAlignment="1">
      <alignment vertical="center" wrapText="1"/>
    </xf>
    <xf numFmtId="0" fontId="6" fillId="3" borderId="10"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5" xfId="0" applyFont="1" applyBorder="1" applyAlignment="1">
      <alignment vertical="center" wrapText="1"/>
    </xf>
    <xf numFmtId="0" fontId="4" fillId="0" borderId="5" xfId="0" applyFont="1" applyBorder="1"/>
    <xf numFmtId="0" fontId="5" fillId="0" borderId="5" xfId="0" applyFont="1" applyBorder="1" applyAlignment="1">
      <alignment vertical="center"/>
    </xf>
    <xf numFmtId="0" fontId="5" fillId="0" borderId="5" xfId="0" applyFont="1" applyBorder="1" applyAlignment="1">
      <alignment horizontal="left"/>
    </xf>
    <xf numFmtId="0" fontId="5" fillId="0" borderId="5" xfId="0" applyFont="1" applyBorder="1"/>
    <xf numFmtId="0" fontId="4" fillId="0" borderId="5" xfId="0" applyFont="1" applyBorder="1" applyAlignment="1">
      <alignment vertical="center"/>
    </xf>
    <xf numFmtId="0" fontId="3" fillId="0" borderId="5" xfId="0" quotePrefix="1" applyFont="1" applyBorder="1" applyAlignment="1">
      <alignment horizontal="center" vertical="center" wrapText="1"/>
    </xf>
    <xf numFmtId="0" fontId="3" fillId="0" borderId="5" xfId="0" quotePrefix="1" applyFont="1" applyBorder="1" applyAlignment="1">
      <alignment horizontal="left" vertical="center" wrapText="1"/>
    </xf>
    <xf numFmtId="0" fontId="4" fillId="4" borderId="5" xfId="0" quotePrefix="1" applyFont="1" applyFill="1" applyBorder="1" applyAlignment="1">
      <alignment horizontal="center" vertical="center" wrapText="1"/>
    </xf>
    <xf numFmtId="0" fontId="3" fillId="6" borderId="5" xfId="0" applyFont="1" applyFill="1" applyBorder="1" applyAlignment="1">
      <alignment vertical="center" wrapText="1"/>
    </xf>
    <xf numFmtId="0" fontId="3" fillId="4" borderId="5" xfId="0" quotePrefix="1" applyFont="1" applyFill="1" applyBorder="1" applyAlignment="1">
      <alignment vertical="center" wrapText="1"/>
    </xf>
    <xf numFmtId="0" fontId="4" fillId="0" borderId="5" xfId="2" quotePrefix="1" applyFont="1" applyFill="1" applyBorder="1" applyAlignment="1">
      <alignment vertical="center" wrapText="1"/>
    </xf>
    <xf numFmtId="0" fontId="4" fillId="0" borderId="5" xfId="2" applyFont="1" applyFill="1" applyBorder="1" applyAlignment="1">
      <alignment vertical="center" wrapText="1"/>
    </xf>
    <xf numFmtId="0" fontId="4" fillId="0" borderId="5" xfId="2" applyFont="1" applyFill="1" applyBorder="1" applyAlignment="1">
      <alignment horizontal="left" vertical="center" wrapText="1"/>
    </xf>
    <xf numFmtId="0" fontId="4" fillId="0" borderId="5" xfId="0" applyFont="1" applyBorder="1" applyAlignment="1">
      <alignment horizontal="left" vertical="center"/>
    </xf>
    <xf numFmtId="0" fontId="11" fillId="4" borderId="5" xfId="0" quotePrefix="1" applyFont="1" applyFill="1" applyBorder="1" applyAlignment="1">
      <alignment horizontal="justify" vertical="center" wrapText="1"/>
    </xf>
    <xf numFmtId="0" fontId="6" fillId="3" borderId="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11" fillId="4" borderId="5" xfId="0" applyFont="1" applyFill="1" applyBorder="1" applyAlignment="1">
      <alignment horizontal="left" vertical="center" wrapText="1"/>
    </xf>
    <xf numFmtId="0" fontId="15" fillId="4" borderId="0" xfId="0" applyFont="1" applyFill="1"/>
    <xf numFmtId="0" fontId="17" fillId="4" borderId="0" xfId="0" applyFont="1" applyFill="1"/>
    <xf numFmtId="0" fontId="15" fillId="4" borderId="0" xfId="0" applyFont="1" applyFill="1" applyAlignment="1">
      <alignment horizontal="center"/>
    </xf>
    <xf numFmtId="0" fontId="18" fillId="4" borderId="0" xfId="0" applyFont="1" applyFill="1" applyAlignment="1">
      <alignment horizontal="justify" vertical="center"/>
    </xf>
    <xf numFmtId="0" fontId="19" fillId="0" borderId="0" xfId="0" applyFont="1" applyAlignment="1">
      <alignment horizontal="center" vertical="center" wrapText="1"/>
    </xf>
    <xf numFmtId="0" fontId="20" fillId="4" borderId="16"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7" fillId="4" borderId="0" xfId="0" applyFont="1" applyFill="1" applyAlignment="1">
      <alignment horizontal="center"/>
    </xf>
    <xf numFmtId="0" fontId="7" fillId="0" borderId="0" xfId="0" applyFont="1" applyAlignment="1">
      <alignment horizontal="center"/>
    </xf>
    <xf numFmtId="14" fontId="15" fillId="4" borderId="0" xfId="0" applyNumberFormat="1" applyFont="1" applyFill="1" applyAlignment="1">
      <alignment horizontal="center"/>
    </xf>
    <xf numFmtId="14" fontId="5" fillId="0" borderId="0" xfId="0" applyNumberFormat="1" applyFont="1" applyAlignment="1">
      <alignment vertical="center"/>
    </xf>
    <xf numFmtId="14" fontId="5" fillId="0" borderId="5" xfId="0" applyNumberFormat="1" applyFont="1" applyBorder="1" applyAlignment="1">
      <alignment vertical="center" wrapText="1"/>
    </xf>
    <xf numFmtId="14" fontId="5" fillId="0" borderId="5" xfId="0" applyNumberFormat="1" applyFont="1" applyBorder="1" applyAlignment="1">
      <alignment vertical="center"/>
    </xf>
    <xf numFmtId="0" fontId="3"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1" xfId="0" applyFont="1" applyBorder="1" applyAlignment="1">
      <alignment horizontal="justify" vertical="center" wrapText="1"/>
    </xf>
    <xf numFmtId="0" fontId="3" fillId="4" borderId="28"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11" fillId="0" borderId="0" xfId="0" applyFont="1"/>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horizontal="left" vertical="center" wrapText="1"/>
    </xf>
    <xf numFmtId="0" fontId="3" fillId="6"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0" borderId="5" xfId="0" quotePrefix="1" applyFont="1" applyBorder="1" applyAlignment="1">
      <alignment horizontal="left" vertical="center" wrapText="1"/>
    </xf>
    <xf numFmtId="0" fontId="4" fillId="4" borderId="5" xfId="0" quotePrefix="1" applyFont="1" applyFill="1" applyBorder="1" applyAlignment="1">
      <alignment horizontal="left" vertical="center" wrapText="1"/>
    </xf>
    <xf numFmtId="0" fontId="2" fillId="0" borderId="5" xfId="0" applyFont="1" applyBorder="1" applyAlignment="1">
      <alignment horizontal="center" vertical="center" wrapText="1"/>
    </xf>
    <xf numFmtId="0" fontId="4" fillId="0" borderId="5" xfId="0" quotePrefix="1" applyFont="1" applyBorder="1" applyAlignment="1">
      <alignment horizontal="center" vertical="center" wrapText="1"/>
    </xf>
    <xf numFmtId="0" fontId="4" fillId="10" borderId="5" xfId="0" applyFont="1" applyFill="1" applyBorder="1" applyAlignment="1">
      <alignment horizontal="center" vertical="center"/>
    </xf>
    <xf numFmtId="0" fontId="4" fillId="5" borderId="5" xfId="0" applyFont="1" applyFill="1" applyBorder="1" applyAlignment="1">
      <alignment horizontal="center" vertical="center" wrapText="1"/>
    </xf>
    <xf numFmtId="0" fontId="3"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4" borderId="5" xfId="0" applyFont="1" applyFill="1" applyBorder="1" applyAlignment="1">
      <alignment horizontal="justify" vertical="center" wrapText="1"/>
    </xf>
    <xf numFmtId="0" fontId="4" fillId="0" borderId="5" xfId="0" quotePrefix="1" applyFont="1" applyBorder="1" applyAlignment="1">
      <alignment horizontal="justify" vertical="center" wrapText="1"/>
    </xf>
    <xf numFmtId="0" fontId="4" fillId="0" borderId="5" xfId="0" applyFont="1" applyBorder="1" applyAlignment="1">
      <alignment horizontal="justify" vertical="center" wrapText="1"/>
    </xf>
    <xf numFmtId="0" fontId="9" fillId="6"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2" fillId="4" borderId="5" xfId="0" applyFont="1" applyFill="1" applyBorder="1" applyAlignment="1">
      <alignment horizontal="justify" vertical="center" wrapText="1"/>
    </xf>
    <xf numFmtId="0" fontId="3" fillId="7" borderId="5" xfId="0" applyFont="1" applyFill="1" applyBorder="1" applyAlignment="1">
      <alignment horizontal="center" vertical="center" wrapText="1"/>
    </xf>
    <xf numFmtId="0" fontId="8" fillId="0" borderId="5" xfId="0" applyFont="1" applyBorder="1" applyAlignment="1">
      <alignment horizontal="justify" vertical="center" wrapText="1"/>
    </xf>
    <xf numFmtId="0" fontId="8" fillId="0" borderId="5" xfId="1" applyFont="1" applyFill="1" applyBorder="1" applyAlignment="1">
      <alignment horizontal="justify" vertical="center" wrapText="1"/>
    </xf>
    <xf numFmtId="0" fontId="3" fillId="4"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3" fillId="0" borderId="5" xfId="0" quotePrefix="1" applyFont="1" applyBorder="1" applyAlignment="1">
      <alignment horizontal="center" vertical="center" wrapText="1"/>
    </xf>
    <xf numFmtId="0" fontId="4" fillId="4" borderId="5"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0" borderId="5" xfId="0" applyFont="1" applyBorder="1" applyAlignment="1">
      <alignment horizontal="center" vertic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5" xfId="0" quotePrefix="1" applyFont="1" applyBorder="1" applyAlignment="1">
      <alignment horizontal="left" vertical="center" wrapText="1"/>
    </xf>
    <xf numFmtId="0" fontId="5"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3" fillId="10" borderId="5" xfId="0" applyFont="1" applyFill="1" applyBorder="1" applyAlignment="1">
      <alignment horizontal="center" vertical="center" wrapText="1"/>
    </xf>
    <xf numFmtId="0" fontId="4" fillId="0" borderId="5" xfId="2" applyFont="1" applyFill="1" applyBorder="1" applyAlignment="1">
      <alignment horizontal="center" vertical="center"/>
    </xf>
    <xf numFmtId="0" fontId="6" fillId="0" borderId="5" xfId="2" applyFont="1" applyFill="1" applyBorder="1" applyAlignment="1">
      <alignment horizontal="center" vertical="center" wrapText="1"/>
    </xf>
    <xf numFmtId="9" fontId="4" fillId="5" borderId="5" xfId="0" applyNumberFormat="1" applyFont="1" applyFill="1" applyBorder="1" applyAlignment="1">
      <alignment horizontal="center" vertical="center" wrapText="1"/>
    </xf>
    <xf numFmtId="0" fontId="4" fillId="0" borderId="5" xfId="0" applyFont="1" applyBorder="1" applyAlignment="1">
      <alignment vertical="center" wrapText="1"/>
    </xf>
    <xf numFmtId="49" fontId="6" fillId="4" borderId="5" xfId="0" applyNumberFormat="1" applyFont="1" applyFill="1" applyBorder="1" applyAlignment="1">
      <alignment horizontal="center" vertical="center" wrapText="1"/>
    </xf>
    <xf numFmtId="0" fontId="4" fillId="5"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0" borderId="5" xfId="0" applyFont="1" applyBorder="1" applyAlignment="1">
      <alignment vertical="center"/>
    </xf>
    <xf numFmtId="0" fontId="6" fillId="4"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6" borderId="5" xfId="0" applyFont="1" applyFill="1" applyBorder="1" applyAlignment="1">
      <alignment horizontal="center" vertical="center"/>
    </xf>
    <xf numFmtId="0" fontId="4" fillId="4" borderId="5" xfId="0" quotePrefix="1" applyFont="1" applyFill="1" applyBorder="1" applyAlignment="1">
      <alignment horizontal="justify" vertical="center" wrapText="1"/>
    </xf>
    <xf numFmtId="0" fontId="4" fillId="4"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5" fillId="0" borderId="5" xfId="0" applyNumberFormat="1" applyFont="1" applyBorder="1" applyAlignment="1">
      <alignment horizontal="center" vertical="center"/>
    </xf>
    <xf numFmtId="14" fontId="5" fillId="0" borderId="5" xfId="0" applyNumberFormat="1" applyFont="1" applyBorder="1" applyAlignment="1">
      <alignment horizontal="center" vertical="center" wrapText="1"/>
    </xf>
    <xf numFmtId="14" fontId="16" fillId="4" borderId="20"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0" xfId="0" applyFont="1" applyFill="1" applyAlignment="1">
      <alignment horizontal="center" vertical="center"/>
    </xf>
    <xf numFmtId="0" fontId="16" fillId="4" borderId="12"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19" xfId="0" applyFont="1" applyFill="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5" xfId="0" applyFont="1" applyBorder="1" applyAlignment="1">
      <alignment horizontal="center" vertical="center"/>
    </xf>
    <xf numFmtId="0" fontId="20" fillId="4" borderId="0" xfId="0" applyFont="1" applyFill="1" applyAlignment="1">
      <alignment horizontal="center" vertical="center" wrapText="1"/>
    </xf>
    <xf numFmtId="0" fontId="20" fillId="4" borderId="0" xfId="0" applyFont="1" applyFill="1" applyAlignment="1">
      <alignment horizontal="center" vertical="center"/>
    </xf>
  </cellXfs>
  <cellStyles count="3">
    <cellStyle name="Bueno"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28575</xdr:rowOff>
    </xdr:from>
    <xdr:to>
      <xdr:col>8</xdr:col>
      <xdr:colOff>11206</xdr:colOff>
      <xdr:row>5</xdr:row>
      <xdr:rowOff>0</xdr:rowOff>
    </xdr:to>
    <xdr:pic>
      <xdr:nvPicPr>
        <xdr:cNvPr id="2" name="Imagen 4">
          <a:extLst>
            <a:ext uri="{FF2B5EF4-FFF2-40B4-BE49-F238E27FC236}">
              <a16:creationId xmlns:a16="http://schemas.microsoft.com/office/drawing/2014/main" id="{E3F4BE72-B9EE-4276-85C9-2BF6267A5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94106" y="1123950"/>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695325</xdr:colOff>
      <xdr:row>0</xdr:row>
      <xdr:rowOff>107513</xdr:rowOff>
    </xdr:from>
    <xdr:to>
      <xdr:col>3</xdr:col>
      <xdr:colOff>342900</xdr:colOff>
      <xdr:row>2</xdr:row>
      <xdr:rowOff>228600</xdr:rowOff>
    </xdr:to>
    <xdr:pic>
      <xdr:nvPicPr>
        <xdr:cNvPr id="3" name="4 Imagen">
          <a:extLst>
            <a:ext uri="{FF2B5EF4-FFF2-40B4-BE49-F238E27FC236}">
              <a16:creationId xmlns:a16="http://schemas.microsoft.com/office/drawing/2014/main" id="{1FE50B4B-68EA-40D0-9F11-705845160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031"/>
        <a:stretch>
          <a:fillRect/>
        </a:stretch>
      </xdr:blipFill>
      <xdr:spPr bwMode="auto">
        <a:xfrm>
          <a:off x="1933575" y="107513"/>
          <a:ext cx="2762250" cy="57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1%20Adquisici&#243;n%20de%20bienes%20y%20servicios\APO1%20Adquisicion%20Bienes%20y%20Servicios%20Riesgos%20Gestion%20.xlsx" TargetMode="External"/><Relationship Id="rId1" Type="http://schemas.openxmlformats.org/officeDocument/2006/relationships/externalLinkPath" Target="/Users/zulma%20gil/Downloads/Riesgos%202024/RIESGOS%20GESTION%202024/APO1%20Adquisici&#243;n%20de%20bienes%20y%20servicios/APO1%20Adquisicion%20Bienes%20y%20Servicios%20Riesgos%20Gestion%20.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PI\EST1%20Planeacion%20Estrat&#233;gica%20RGestion%20Proyectos%20Inversi&#243;n%202024.xlsx" TargetMode="External"/><Relationship Id="rId1" Type="http://schemas.openxmlformats.org/officeDocument/2006/relationships/externalLinkPath" Target="/Users/zulma%20gil/Downloads/Riesgos%202024/RIESGOS%20GESTION%202024/EST1%20Planeaci&#243;n%20Estrat&#233;gica%20-%20PI/EST1%20Planeacion%20Estrat&#233;gica%20RGestion%20Proyectos%20Inversi&#243;n%202024.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SGA\Planeacion%20Estrat&#233;gica%20RGestion%20SGA%202024V1.xlsx" TargetMode="External"/><Relationship Id="rId1" Type="http://schemas.openxmlformats.org/officeDocument/2006/relationships/externalLinkPath" Target="/Users/zulma%20gil/Downloads/Riesgos%202024/RIESGOS%20GESTION%202024/EST1%20Planeaci&#243;n%20Estrat&#233;gica%20-%20SGA/Planeacion%20Estrat&#233;gica%20RGestion%20SGA%202024V1.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SGC\EST1%20Planeaci&#243;n%20Estrat&#233;gica%20Riesgos%20Gestion%20SGC%202023%20Final%20V1.xlsx" TargetMode="External"/><Relationship Id="rId1" Type="http://schemas.openxmlformats.org/officeDocument/2006/relationships/externalLinkPath" Target="/Users/zulma%20gil/Downloads/Riesgos%202024/RIESGOS%20GESTION%202024/EST1%20Planeaci&#243;n%20Estrat&#233;gica%20-%20SGC/EST1%20Planeaci&#243;n%20Estrat&#233;gica%20Riesgos%20Gestion%20SGC%202023%20Final%20V1.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2%20Gesti&#243;n%20de%20las%20Comunicaciones%20y%20el%20Relacionamiento\EST2%20Comunicaciones%20y%20Relacionamiento%20RGesti&#243;n%202024%20V1f.xlsx" TargetMode="External"/><Relationship Id="rId1" Type="http://schemas.openxmlformats.org/officeDocument/2006/relationships/externalLinkPath" Target="/Users/zulma%20gil/Downloads/Riesgos%202024/RIESGOS%20GESTION%202024/EST2%20Gesti&#243;n%20de%20las%20Comunicaciones%20y%20el%20Relacionamiento/EST2%20Comunicaciones%20y%20Relacionamiento%20RGesti&#243;n%202024%20V1f.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VA%20Evaluaci&#243;n,%20control%20y%20mejora\EVA%20Evaluaci&#243;n%20Control%20y%20Mejora%20RGestion%202024.xlsx" TargetMode="External"/><Relationship Id="rId1" Type="http://schemas.openxmlformats.org/officeDocument/2006/relationships/externalLinkPath" Target="/Users/zulma%20gil/Downloads/Riesgos%202024/RIESGOS%20GESTION%202024/EVA%20Evaluaci&#243;n,%20control%20y%20mejora/EVA%20Evaluaci&#243;n%20Control%20y%20Mejora%20RGestion%202024.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1%20Delimitaci&#243;n%20y%20declaraci&#243;n%20-%20Grupo%20de%20Promoci&#243;n\MIS1%20Delimitaci&#243;n%20Promocion%20RGestion%202024%20Final%20V1.xlsx" TargetMode="External"/><Relationship Id="rId1" Type="http://schemas.openxmlformats.org/officeDocument/2006/relationships/externalLinkPath" Target="/Users/zulma%20gil/Downloads/Riesgos%202024/RIESGOS%20GESTION%202024/MIS1%20Delimitaci&#243;n%20y%20declaraci&#243;n%20-%20Grupo%20de%20Promoci&#243;n/MIS1%20Delimitaci&#243;n%20Promocion%20RGestion%202024%20Final%20V1.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2%20Gesti&#243;n%20de%20la%20Inversi&#243;n%20Minera\MIS2%20Gesti&#243;n%20Inversion%20Minera%20Riesgos%20Gestion%202024%20%20V1.xlsx" TargetMode="External"/><Relationship Id="rId1" Type="http://schemas.openxmlformats.org/officeDocument/2006/relationships/externalLinkPath" Target="/Users/zulma%20gil/Downloads/Riesgos%202024/RIESGOS%20GESTION%202024/MIS2%20Gesti&#243;n%20de%20la%20Inversi&#243;n%20Minera/MIS2%20Gesti&#243;n%20Inversion%20Minera%20Riesgos%20Gestion%202024%20%20V1.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3%20Generaci&#243;n%20de%20T&#237;tulos%20Mineros\MIS3%20Generaci&#243;n%20T&#237;tulos%20Mineros%20Riesgos%20Gestion%20071223.xlsx" TargetMode="External"/><Relationship Id="rId1" Type="http://schemas.openxmlformats.org/officeDocument/2006/relationships/externalLinkPath" Target="/Users/zulma%20gil/Downloads/Riesgos%202024/RIESGOS%20GESTION%202024/MIS3%20Generaci&#243;n%20de%20T&#237;tulos%20Mineros/MIS3%20Generaci&#243;n%20T&#237;tulos%20Mineros%20Riesgos%20Gestion%20071223.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20Fiscalizaci&#243;n\MIS4%20Seguimiento%20y%20control%20Fiscalizaci&#243;n%20RGesti&#243;n%202024%20Final%20V1.xlsx" TargetMode="External"/><Relationship Id="rId1" Type="http://schemas.openxmlformats.org/officeDocument/2006/relationships/externalLinkPath" Target="/Users/zulma%20gil/Downloads/Riesgos%202024/RIESGOS%20GESTION%202024/MIS4%20Gesti&#243;n%20Integral%20Seguimiento%20%20-%20Fiscalizaci&#243;n/MIS4%20Seguimiento%20y%20control%20Fiscalizaci&#243;n%20RGesti&#243;n%202024%20Final%20V1.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Estudios%20T&#233;cnicos\MIS4%20Seguimiento%20y%20control%20-%20Evaluaci&#243;n%20ET%20RGesti&#243;n%20V.1%202024.xlsx" TargetMode="External"/><Relationship Id="rId1" Type="http://schemas.openxmlformats.org/officeDocument/2006/relationships/externalLinkPath" Target="/Users/zulma%20gil/Downloads/Riesgos%202024/RIESGOS%20GESTION%202024/MIS4%20Gesti&#243;n%20Integral%20Seguimiento%20-%20Estudios%20T&#233;cnicos/MIS4%20Seguimiento%20y%20control%20-%20Evaluaci&#243;n%20ET%20RGesti&#243;n%20V.1%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2%20Administraci&#243;n%20de%20Bienes%20y%20Servicios\APO2%20Administraci&#243;n%20de%20Bienes%20y%20Servicios%20Riesgos%20Gestion.xlsx" TargetMode="External"/><Relationship Id="rId1" Type="http://schemas.openxmlformats.org/officeDocument/2006/relationships/externalLinkPath" Target="/Users/zulma%20gil/Downloads/Riesgos%202024/RIESGOS%20GESTION%202024/APO2%20Administraci&#243;n%20de%20Bienes%20y%20Servicios/APO2%20Administraci&#243;n%20de%20Bienes%20y%20Servicios%20Riesgos%20Gestion.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Modificaci&#243;n%20a%20T&#237;tulos\MIS4%20Seguimiento%20y%20control%20-%20Modificaci&#243;n%20T&#237;tulos%20RGesti&#243;n%20V.1.xlsx" TargetMode="External"/><Relationship Id="rId1" Type="http://schemas.openxmlformats.org/officeDocument/2006/relationships/externalLinkPath" Target="/Users/zulma%20gil/Downloads/Riesgos%202024/RIESGOS%20GESTION%202024/MIS4%20Gesti&#243;n%20Integral%20Seguimiento%20-%20Modificaci&#243;n%20a%20T&#237;tulos/MIS4%20Seguimiento%20y%20control%20-%20Modificaci&#243;n%20T&#237;tulos%20RGesti&#243;n%20V.1.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4%20Gesti&#243;n%20Integral%20Seguimiento%20-%20Regal&#237;as\MIS4%20Regalias%20RGesti&#243;n%20ajustes%20vigencia%202024%20V.1.xlsx" TargetMode="External"/><Relationship Id="rId1" Type="http://schemas.openxmlformats.org/officeDocument/2006/relationships/externalLinkPath" Target="/Users/zulma%20gil/Downloads/Riesgos%202024/RIESGOS%20GESTION%202024/MIS4%20Gesti&#243;n%20Integral%20Seguimiento%20-%20Regal&#237;as/MIS4%20Regalias%20RGesti&#243;n%20ajustes%20vigencia%202024%20V.1.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5%20Seguridad%20Minera\MIS5%20Seguridad%20Minera%20RGesti&#243;n%202024%20V.1.xlsx" TargetMode="External"/><Relationship Id="rId1" Type="http://schemas.openxmlformats.org/officeDocument/2006/relationships/externalLinkPath" Target="/Users/zulma%20gil/Downloads/Riesgos%202024/RIESGOS%20GESTION%202024/MIS5%20Seguridad%20Minera/MIS5%20Seguridad%20Minera%20RGesti&#243;n%202024%20V.1.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6%20Gesti&#243;n%20Integral%20de%20la%20informaci&#243;n%20minera\riesgos%20de%20gesti&#243;n%20administrativos%20Gesti&#243;n%20Integral%20De%20La%20Informaci&#243;n%20Minera%202024%20VF1.xlsx" TargetMode="External"/><Relationship Id="rId1" Type="http://schemas.openxmlformats.org/officeDocument/2006/relationships/externalLinkPath" Target="/Users/zulma%20gil/Downloads/Riesgos%202024/RIESGOS%20GESTION%202024/MIS6%20Gesti&#243;n%20Integral%20de%20la%20informaci&#243;n%20minera/riesgos%20de%20gesti&#243;n%20administrativos%20Gesti&#243;n%20Integral%20De%20La%20Informaci&#243;n%20Minera%202024%20VF1.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7%20Atenci&#243;n%20Integral%20grupos%20inter&#233;s%20-%20Notificaciones\MIS7%20Atenci&#243;n%20Integral%20Grupos%20Inter&#233;s%20RGestion%20-%20Notificaciones%202024%20%20V1.xlsx" TargetMode="External"/><Relationship Id="rId1" Type="http://schemas.openxmlformats.org/officeDocument/2006/relationships/externalLinkPath" Target="/Users/zulma%20gil/Downloads/Riesgos%202024/RIESGOS%20GESTION%202024/MIS7%20Atenci&#243;n%20Integral%20grupos%20inter&#233;s%20-%20Notificaciones/MIS7%20Atenci&#243;n%20Integral%20Grupos%20Inter&#233;s%20RGestion%20-%20Notificaciones%202024%20%20V1.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MIS7%20Atenci&#243;n%20Integral%20grupos%20inter&#233;s%20-%20Socioambiental\1.%20MIS7%20Atenci&#243;n%20Integral%20RGestion%20Socioambiental_.xlsx" TargetMode="External"/><Relationship Id="rId1" Type="http://schemas.openxmlformats.org/officeDocument/2006/relationships/externalLinkPath" Target="/Users/zulma%20gil/Downloads/Riesgos%202024/RIESGOS%20GESTION%202024/MIS7%20Atenci&#243;n%20Integral%20grupos%20inter&#233;s%20-%20Socioambiental/1.%20MIS7%20Atenci&#243;n%20Integral%20RGestion%20Socioambiental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Back%20up%20ANM/Mapa%20de%20riesgos/2022/MR%20Gesti&#243;n/APO3%20Gestion%20Financiera%20Riesgos%20Gestion%202022%20Final%20V2%200902202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4%20Administraci&#243;n%20de%20Tecnolog&#237;as%20e%20Informaci&#243;n\APO4%20Administraci&#243;n%20Tecnolog&#237;as%20Riesgos%20Gesti&#243;n%202024.xlsx" TargetMode="External"/><Relationship Id="rId1" Type="http://schemas.openxmlformats.org/officeDocument/2006/relationships/externalLinkPath" Target="/Users/zulma%20gil/Downloads/Riesgos%202024/RIESGOS%20GESTION%202024/APO4%20Administraci&#243;n%20de%20Tecnolog&#237;as%20e%20Informaci&#243;n/APO4%20Administraci&#243;n%20Tecnolog&#237;as%20Riesgos%20Gesti&#243;n%202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5%20Gesti&#243;n%20del%20Talento%20Humano\APO5%20Gesti&#243;n%20del%20Talento%20Humano%20Riesgos%20Gesti&#243;n%202024%20%20V1.xlsx" TargetMode="External"/><Relationship Id="rId1" Type="http://schemas.openxmlformats.org/officeDocument/2006/relationships/externalLinkPath" Target="/Users/zulma%20gil/Downloads/Riesgos%202024/RIESGOS%20GESTION%202024/APO5%20Gesti&#243;n%20del%20Talento%20Humano/APO5%20Gesti&#243;n%20del%20Talento%20Humano%20Riesgos%20Gesti&#243;n%202024%20%20V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5%20Gesti&#243;n%20del%20Talento%20Humano%20-%20CInterno\APO5_Riesgos%20de%20Gesti&#243;n_TH_CID_RGesti&#243;n_.xlsx" TargetMode="External"/><Relationship Id="rId1" Type="http://schemas.openxmlformats.org/officeDocument/2006/relationships/externalLinkPath" Target="/Users/zulma%20gil/Downloads/Riesgos%202024/RIESGOS%20GESTION%202024/APO5%20Gesti&#243;n%20del%20Talento%20Humano%20-%20CInterno/APO5_Riesgos%20de%20Gesti&#243;n_TH_CID_RGesti&#243;n_.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6%20Gesti&#243;n%20Jur&#237;dica\APO6%20Gesti&#243;n%20Jur&#237;dica%20Riesgos%20Gestion%202024.xlsx" TargetMode="External"/><Relationship Id="rId1" Type="http://schemas.openxmlformats.org/officeDocument/2006/relationships/externalLinkPath" Target="/Users/zulma%20gil/Downloads/Riesgos%202024/RIESGOS%20GESTION%202024/APO6%20Gesti&#243;n%20Jur&#237;dica/APO6%20Gesti&#243;n%20Jur&#237;dica%20Riesgos%20Gestion%202024.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APO7%20Gesti&#243;n%20Documental\APO7%20Gestion%20Documental%20Riesgos%20de%20Gestion%202024%20Final%20V1.xlsx" TargetMode="External"/><Relationship Id="rId1" Type="http://schemas.openxmlformats.org/officeDocument/2006/relationships/externalLinkPath" Target="/Users/zulma%20gil/Downloads/Riesgos%202024/RIESGOS%20GESTION%202024/APO7%20Gesti&#243;n%20Documental/APO7%20Gestion%20Documental%20Riesgos%20de%20Gestion%202024%20Final%20V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zulma%20gil\Downloads\Riesgos%202024\RIESGOS%20GESTION%202024\EST1%20Planeaci&#243;n%20Estrat&#233;gica%20-%20PE\EST1%20Planeaci&#243;n%20Estrat&#233;gica%20%20Riesgos%20Gesti&#243;n%202024%20PE.xlsx" TargetMode="External"/><Relationship Id="rId1" Type="http://schemas.openxmlformats.org/officeDocument/2006/relationships/externalLinkPath" Target="/Users/zulma%20gil/Downloads/Riesgos%202024/RIESGOS%20GESTION%202024/EST1%20Planeaci&#243;n%20Estrat&#233;gica%20-%20PE/EST1%20Planeaci&#243;n%20Estrat&#233;gica%20%20Riesgos%20Gesti&#243;n%202024%20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28">
          <cell r="L28" t="str">
            <v>CAU0041</v>
          </cell>
          <cell r="M28" t="str">
            <v>Entrega inoportuna de la información requerida para consolidar y reportar el PAA, y/o PAA recibido sin el cumplimiento de los lineamiento presupuestales</v>
          </cell>
        </row>
        <row r="29">
          <cell r="L29"/>
          <cell r="M29"/>
        </row>
        <row r="30">
          <cell r="L30"/>
          <cell r="M30"/>
        </row>
        <row r="31">
          <cell r="L31" t="str">
            <v>CAU0164</v>
          </cell>
          <cell r="M31" t="str">
            <v>Necesidades de contratación sin especificar clara, completa y oportunamente, respecto de la planeación de los procesos/dependencias</v>
          </cell>
        </row>
        <row r="32">
          <cell r="L32"/>
          <cell r="M32"/>
        </row>
        <row r="33">
          <cell r="L33"/>
          <cell r="M33"/>
        </row>
        <row r="34">
          <cell r="L34" t="str">
            <v>CAU0165</v>
          </cell>
          <cell r="M34" t="str">
            <v>Personal insuficiente del equipo de trabajo del grupo de contratación</v>
          </cell>
        </row>
        <row r="35">
          <cell r="L35"/>
          <cell r="M35"/>
        </row>
        <row r="36">
          <cell r="L36"/>
          <cell r="M36"/>
        </row>
        <row r="37">
          <cell r="L37" t="str">
            <v>CAU0161</v>
          </cell>
          <cell r="M37" t="str">
            <v>Errores en la estructuración de proceso precontractual y/o restricción presupuestal por errores en el estudio de mercado o por insuficiencia de recursos programados</v>
          </cell>
        </row>
        <row r="38">
          <cell r="L38"/>
          <cell r="M38"/>
        </row>
        <row r="39">
          <cell r="L39"/>
          <cell r="M39"/>
        </row>
        <row r="40">
          <cell r="L40"/>
          <cell r="M40"/>
        </row>
        <row r="41">
          <cell r="L41" t="str">
            <v>CAU0167</v>
          </cell>
          <cell r="M41" t="str">
            <v>Fallas en el proceso de supervisión que afecten el trámite de incumplimiento contractual y/o falta de participación de los supervisores en las jornadas de capacitación</v>
          </cell>
        </row>
        <row r="42">
          <cell r="L42"/>
          <cell r="M42"/>
        </row>
        <row r="43">
          <cell r="L43"/>
          <cell r="M43"/>
        </row>
        <row r="44">
          <cell r="L44" t="str">
            <v>CAU0168</v>
          </cell>
          <cell r="M44" t="str">
            <v>Alta carga operativa en el equipo de contratación para dar tramite a las solicitudes de los supervisores</v>
          </cell>
        </row>
        <row r="45">
          <cell r="L45"/>
          <cell r="M45"/>
        </row>
        <row r="46">
          <cell r="L46"/>
          <cell r="M46"/>
        </row>
        <row r="47">
          <cell r="L47" t="str">
            <v>CAU0170</v>
          </cell>
          <cell r="M47" t="str">
            <v>Fallas en el proceso de supervisión en la etapa de liquidación de contratos</v>
          </cell>
        </row>
        <row r="48">
          <cell r="L48"/>
          <cell r="M48"/>
        </row>
        <row r="49">
          <cell r="L49"/>
          <cell r="M49"/>
        </row>
        <row r="50">
          <cell r="L50" t="str">
            <v>CAU0171</v>
          </cell>
          <cell r="M50" t="str">
            <v>Saldos presupuestales sin liberar por contratos sin liquidar</v>
          </cell>
        </row>
        <row r="51">
          <cell r="L51"/>
          <cell r="M51"/>
        </row>
        <row r="52">
          <cell r="L52"/>
          <cell r="M52"/>
        </row>
        <row r="57">
          <cell r="C57" t="str">
            <v>APO1RG0001</v>
          </cell>
          <cell r="D57" t="str">
            <v>Incumplimiento de la norma en la  formulación y seguimiento del Plan Anual de Adquisiciones</v>
          </cell>
        </row>
        <row r="58">
          <cell r="C58"/>
          <cell r="D58"/>
        </row>
        <row r="59">
          <cell r="C59"/>
          <cell r="D59"/>
        </row>
        <row r="60">
          <cell r="C60"/>
          <cell r="D60"/>
        </row>
        <row r="61">
          <cell r="C61"/>
          <cell r="D61"/>
        </row>
        <row r="62">
          <cell r="C62" t="str">
            <v>APO1RG0002</v>
          </cell>
          <cell r="D62" t="str">
            <v xml:space="preserve">Demoras en la suscripción de contratos y afectación de los objetivos institucionales </v>
          </cell>
        </row>
        <row r="63">
          <cell r="C63"/>
          <cell r="D63"/>
        </row>
        <row r="64">
          <cell r="C64"/>
          <cell r="D64"/>
        </row>
        <row r="65">
          <cell r="C65"/>
          <cell r="D65"/>
        </row>
        <row r="66">
          <cell r="C66"/>
          <cell r="D66"/>
        </row>
        <row r="67">
          <cell r="C67" t="str">
            <v>APO1RG0003</v>
          </cell>
          <cell r="D67" t="str">
            <v>incumplimiento o inconsistencias en los contratos suscritos</v>
          </cell>
        </row>
        <row r="68">
          <cell r="C68"/>
          <cell r="D68"/>
        </row>
        <row r="69">
          <cell r="C69"/>
          <cell r="D69"/>
        </row>
        <row r="70">
          <cell r="C70"/>
          <cell r="D70"/>
        </row>
        <row r="71">
          <cell r="C71"/>
          <cell r="D71"/>
        </row>
        <row r="72">
          <cell r="C72" t="str">
            <v>APO1RG0004</v>
          </cell>
          <cell r="D72" t="str">
            <v>Incumplimiento normativo en materia de liquidación de contratos</v>
          </cell>
        </row>
        <row r="73">
          <cell r="C73"/>
          <cell r="D73"/>
        </row>
        <row r="74">
          <cell r="C74"/>
          <cell r="D74"/>
        </row>
        <row r="75">
          <cell r="C75"/>
          <cell r="D75"/>
        </row>
        <row r="76">
          <cell r="C76"/>
          <cell r="D76"/>
        </row>
      </sheetData>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corrupción"/>
      <sheetName val="Riesgos de gestión"/>
      <sheetName val="Monitoreo y Seguimiento"/>
      <sheetName val="Mapa calor RG"/>
      <sheetName val="Listas"/>
    </sheetNames>
    <sheetDataSet>
      <sheetData sheetId="0"/>
      <sheetData sheetId="1"/>
      <sheetData sheetId="2">
        <row r="15">
          <cell r="L15" t="str">
            <v>CAU0282</v>
          </cell>
          <cell r="M15" t="str">
            <v xml:space="preserve">Comunicación extemporánea o errada de los plazos para gestionar las novedades o reportes  de los proyectos de inversión </v>
          </cell>
        </row>
        <row r="16">
          <cell r="L16" t="str">
            <v>CAU0283</v>
          </cell>
          <cell r="M16" t="str">
            <v xml:space="preserve">Debilidad en la calidad de la informacion reportada en las plataformas de seguimiento vigente. </v>
          </cell>
        </row>
        <row r="17">
          <cell r="L17" t="str">
            <v>CAU0287</v>
          </cell>
          <cell r="M17" t="str">
            <v>Anteproyecto recibido sin el cumplimiento de los lineamiento presupuestales y  fuera de los plazos presupuestales</v>
          </cell>
        </row>
        <row r="18">
          <cell r="L18" t="str">
            <v>CAU0288</v>
          </cell>
          <cell r="M18" t="str">
            <v>Modificaciones  presupuestales solicitados por parte del Ministerio de Hacienda y credito publico.</v>
          </cell>
        </row>
        <row r="19">
          <cell r="L19"/>
          <cell r="M19"/>
        </row>
        <row r="24">
          <cell r="C24" t="str">
            <v>EST1RG0008</v>
          </cell>
          <cell r="D24" t="str">
            <v>Incumplimiento en el reporte oportuno de avance de los proyectos de inversión de la ANM</v>
          </cell>
        </row>
        <row r="25">
          <cell r="C25"/>
          <cell r="D25"/>
        </row>
        <row r="26">
          <cell r="C26"/>
          <cell r="D26"/>
        </row>
        <row r="27">
          <cell r="C27"/>
          <cell r="D27"/>
        </row>
        <row r="28">
          <cell r="C28"/>
          <cell r="D28"/>
        </row>
        <row r="29">
          <cell r="C29" t="str">
            <v>EST1RG0009</v>
          </cell>
          <cell r="D29" t="str">
            <v>Proyectos de inversión sin recursos disponibles para su ejecución</v>
          </cell>
        </row>
        <row r="30">
          <cell r="C30"/>
          <cell r="D30"/>
        </row>
        <row r="31">
          <cell r="C31"/>
          <cell r="D31"/>
        </row>
        <row r="32">
          <cell r="C32"/>
          <cell r="D32"/>
        </row>
        <row r="33">
          <cell r="C33"/>
          <cell r="D33"/>
        </row>
        <row r="34">
          <cell r="C34"/>
          <cell r="D34" t="e">
            <v>#REF!</v>
          </cell>
        </row>
        <row r="35">
          <cell r="C35"/>
          <cell r="D35"/>
        </row>
        <row r="36">
          <cell r="C36"/>
          <cell r="D36"/>
        </row>
        <row r="37">
          <cell r="C37"/>
          <cell r="D37"/>
        </row>
        <row r="38">
          <cell r="C38"/>
          <cell r="D38"/>
        </row>
        <row r="39">
          <cell r="C39"/>
          <cell r="D39" t="e">
            <v>#REF!</v>
          </cell>
        </row>
        <row r="40">
          <cell r="C40"/>
          <cell r="D40"/>
        </row>
        <row r="41">
          <cell r="C41"/>
          <cell r="D41"/>
        </row>
        <row r="42">
          <cell r="C42"/>
          <cell r="D42"/>
        </row>
        <row r="43">
          <cell r="C43"/>
          <cell r="D43"/>
        </row>
        <row r="44">
          <cell r="C44"/>
          <cell r="D44" t="e">
            <v>#REF!</v>
          </cell>
        </row>
        <row r="45">
          <cell r="C45"/>
          <cell r="D45"/>
        </row>
        <row r="46">
          <cell r="C46"/>
          <cell r="D46"/>
        </row>
        <row r="47">
          <cell r="C47"/>
          <cell r="D47"/>
        </row>
        <row r="48">
          <cell r="C48"/>
          <cell r="D48"/>
        </row>
        <row r="49">
          <cell r="C49"/>
          <cell r="D49" t="e">
            <v>#REF!</v>
          </cell>
        </row>
        <row r="50">
          <cell r="C50"/>
          <cell r="D50"/>
        </row>
        <row r="51">
          <cell r="C51"/>
          <cell r="D51"/>
        </row>
        <row r="52">
          <cell r="C52"/>
          <cell r="D52"/>
        </row>
        <row r="53">
          <cell r="C53"/>
          <cell r="D53"/>
        </row>
        <row r="54">
          <cell r="C54"/>
          <cell r="D54"/>
        </row>
        <row r="55">
          <cell r="C55"/>
          <cell r="D55"/>
        </row>
        <row r="56">
          <cell r="C56"/>
          <cell r="D56"/>
        </row>
        <row r="57">
          <cell r="C57"/>
          <cell r="D57"/>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sheetData>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Listas"/>
      <sheetName val="Mapa calor RG"/>
    </sheetNames>
    <sheetDataSet>
      <sheetData sheetId="0" refreshError="1"/>
      <sheetData sheetId="1">
        <row r="9">
          <cell r="D9" t="str">
            <v>CONS0034</v>
          </cell>
          <cell r="E9" t="str">
            <v>Contaminación ambiental</v>
          </cell>
        </row>
        <row r="11">
          <cell r="D11" t="str">
            <v>CONS0009</v>
          </cell>
          <cell r="E11" t="str">
            <v>Sanciones y/o requerimientos de las autoridades competentes</v>
          </cell>
        </row>
        <row r="18">
          <cell r="L18" t="str">
            <v>CAU0095</v>
          </cell>
          <cell r="M18" t="str">
            <v>Incumplimiento en los lineamientos establecidos para la identificación y valoración de aspectos e impactos ambientales</v>
          </cell>
        </row>
        <row r="19">
          <cell r="L19" t="str">
            <v>CAU0097</v>
          </cell>
          <cell r="M19" t="str">
            <v xml:space="preserve">Falta de implementación de controles a los aspectos e impactos ambientales </v>
          </cell>
        </row>
        <row r="20">
          <cell r="L20" t="str">
            <v>CAU0015</v>
          </cell>
          <cell r="M20" t="str">
            <v>Falta de implementación de los  programas ambientales y de seguimiento a la implementación de los mismos</v>
          </cell>
        </row>
        <row r="21">
          <cell r="L21" t="str">
            <v>CAU0016</v>
          </cell>
          <cell r="M21" t="str">
            <v>Desconocimiento por parte de los servidores de la ANM de los Aspectos e Impactos Ambientales de la Entidad</v>
          </cell>
        </row>
        <row r="22">
          <cell r="L22" t="str">
            <v>CAU0017</v>
          </cell>
          <cell r="M22" t="str">
            <v>Desactualización de la Matriz de Requisitos Legales aplicables al Sistema de Gestión Ambiental de la ANM, y falta de seguimiento al cumplimiento normativo</v>
          </cell>
        </row>
        <row r="24">
          <cell r="L24" t="str">
            <v>CAU0018</v>
          </cell>
          <cell r="M24" t="str">
            <v xml:space="preserve">Falta de documentación e implementación de los planes de gestión de residuos ordinarios y residuos peligrosos. </v>
          </cell>
        </row>
        <row r="25">
          <cell r="L25" t="str">
            <v>CAU0015</v>
          </cell>
          <cell r="M25" t="str">
            <v>Falta de implementación de los  programas ambientales y de seguimiento a la implementación de los mismos</v>
          </cell>
        </row>
        <row r="26">
          <cell r="L26" t="str">
            <v>CAU0016</v>
          </cell>
          <cell r="M26" t="str">
            <v>Desconocimiento por parte de los servidores de la ANM de los programas ambientales</v>
          </cell>
        </row>
        <row r="33">
          <cell r="C33" t="str">
            <v>EST1RG0015</v>
          </cell>
          <cell r="D33" t="str">
            <v>Aumento en la significancia de los aspectos e impactos ambientales</v>
          </cell>
        </row>
        <row r="37">
          <cell r="C37" t="str">
            <v>EST1RG0016</v>
          </cell>
          <cell r="D37" t="str">
            <v>Incumplimiento normativo y de los requisitos técnicos en materia ambiental</v>
          </cell>
        </row>
        <row r="38">
          <cell r="C38" t="str">
            <v>EST1RG0017</v>
          </cell>
          <cell r="D38" t="str">
            <v>Incumplimiento de los programas ambientales definidos y aplicables a  la ANM</v>
          </cell>
        </row>
      </sheetData>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refreshError="1"/>
      <sheetData sheetId="1">
        <row r="9">
          <cell r="D9" t="str">
            <v>CONS0002</v>
          </cell>
          <cell r="E9" t="str">
            <v>Afectación de la prestación de servicios de la ANM.</v>
          </cell>
        </row>
        <row r="10">
          <cell r="D10" t="str">
            <v>CONS0071</v>
          </cell>
          <cell r="E10" t="str">
            <v>Materialización de riesgos de gestión y de corrupción</v>
          </cell>
        </row>
        <row r="11">
          <cell r="D11" t="str">
            <v>CONS0001</v>
          </cell>
          <cell r="E11" t="str">
            <v>Desempeño de la ANM sin mejorar</v>
          </cell>
        </row>
        <row r="19">
          <cell r="L19" t="str">
            <v>CAU0039</v>
          </cell>
          <cell r="M19" t="str">
            <v>Falta de unificación de criterios para definir el plan SIG.</v>
          </cell>
        </row>
        <row r="20">
          <cell r="L20" t="str">
            <v>CAU0051</v>
          </cell>
          <cell r="M20" t="str">
            <v>Insuficiente personal para elaborar el plan SIG.</v>
          </cell>
        </row>
        <row r="21">
          <cell r="L21" t="str">
            <v>CAU0055</v>
          </cell>
          <cell r="M21" t="str">
            <v>Fallas en la programación del plan SIG.</v>
          </cell>
        </row>
        <row r="22">
          <cell r="L22" t="str">
            <v>CAU0065</v>
          </cell>
          <cell r="M22" t="str">
            <v xml:space="preserve">Demoras en la recepción de la información para consolidar el avance de las actividades. </v>
          </cell>
        </row>
        <row r="23">
          <cell r="L23" t="str">
            <v>CAU0020</v>
          </cell>
          <cell r="M23" t="str">
            <v xml:space="preserve">Desconocimiento de la metodología e información técnica (procedimiento) para la gestión del cambio. </v>
          </cell>
        </row>
        <row r="24">
          <cell r="L24" t="str">
            <v>CAU0021</v>
          </cell>
          <cell r="M24" t="str">
            <v>Participación insuficiente de las partes interesadas y/o necesarias para la gestión del cambio</v>
          </cell>
        </row>
        <row r="25">
          <cell r="L25" t="str">
            <v>CAU0022</v>
          </cell>
          <cell r="M25" t="str">
            <v>Incumplimiento del plan de actividades establecido para la gestión del cambio</v>
          </cell>
        </row>
        <row r="26">
          <cell r="L26" t="str">
            <v>CAU0013</v>
          </cell>
          <cell r="M26" t="str">
            <v>Disponibilidad por parte de los servidores expertos en los temas a documentar de los activos intangibles</v>
          </cell>
        </row>
        <row r="27">
          <cell r="L27" t="str">
            <v>CAU0014</v>
          </cell>
          <cell r="M27" t="str">
            <v>Fallas tecnológicas en el diseño de la plataforma dispuesta para la publicación de los activos intangibles de la ANM</v>
          </cell>
        </row>
        <row r="28">
          <cell r="L28" t="str">
            <v>CAU0066</v>
          </cell>
          <cell r="M28" t="str">
            <v>Debilidades en el apoyo por parte del Grupo de Atención, participación ciudadana y comunicaciones para la grabación y edición de los videos que resumen cada concepto documentado en cada activo.</v>
          </cell>
        </row>
        <row r="32">
          <cell r="L32" t="str">
            <v>CAU0067</v>
          </cell>
          <cell r="M32" t="str">
            <v>Debilidades en el proceso de planificación de cada vigencia para adelantar el ejercicio de identificación y/o actualización de los riesgos de la ANM</v>
          </cell>
        </row>
        <row r="33">
          <cell r="L33" t="str">
            <v>CAU0068</v>
          </cell>
          <cell r="M33" t="str">
            <v>Debilidades de parte de los responsables de proceso/dependencia en la identificación y/o actualización de sus riesgos e información del proceso asociada en las matrices</v>
          </cell>
        </row>
        <row r="34">
          <cell r="L34" t="str">
            <v>CAU0069</v>
          </cell>
          <cell r="M34" t="str">
            <v>Falta de participación por parte de la Alta Dirección en la identificación de riesgos y controles</v>
          </cell>
        </row>
        <row r="35">
          <cell r="L35" t="str">
            <v>CAU0070</v>
          </cell>
          <cell r="M35" t="str">
            <v xml:space="preserve">Incumplimiento en la ejecución de las actividades del plan SIG </v>
          </cell>
        </row>
        <row r="42">
          <cell r="C42" t="str">
            <v>EST1RG0003</v>
          </cell>
          <cell r="D42" t="str">
            <v>Incumplimiento de requisitos de calidad que debe garantizar el SIG</v>
          </cell>
        </row>
        <row r="47">
          <cell r="C47" t="str">
            <v>EST1RG0004</v>
          </cell>
          <cell r="D47" t="str">
            <v xml:space="preserve">Inoportunidad en la identificación, planificación y documentación de los cambios que afectan la operación institucional por parte de los responsables de proceso/dependencia </v>
          </cell>
        </row>
        <row r="52">
          <cell r="C52" t="str">
            <v>EST1RG0005</v>
          </cell>
          <cell r="D52" t="str">
            <v>Imposibilidad de documentar y poner a disposición de las partes interesadas la información de los activos de conocimiento de la ANM</v>
          </cell>
        </row>
        <row r="57">
          <cell r="C57" t="str">
            <v>EST1RG0006</v>
          </cell>
          <cell r="D57" t="str">
            <v>Inoportunidad en el identificación,  actualización y aprobación de los riesgos de gestión y corrupción de los procesos de la ANM</v>
          </cell>
        </row>
        <row r="62">
          <cell r="C62" t="str">
            <v>EST1RG0007</v>
          </cell>
          <cell r="D62" t="str">
            <v>Incumplimiento de requisitos de calidad que debe garantizar el SIG y/o desaprobación de la certificación en ISO 9001:2015</v>
          </cell>
        </row>
      </sheetData>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refreshError="1"/>
      <sheetData sheetId="1">
        <row r="9">
          <cell r="D9" t="str">
            <v>CONS0011</v>
          </cell>
          <cell r="E9" t="str">
            <v>Suplantación de la ANM a través de canales no oficiales de la Entidad</v>
          </cell>
        </row>
        <row r="12">
          <cell r="D12" t="str">
            <v>CONS0012</v>
          </cell>
          <cell r="E12" t="str">
            <v>Creación de canales alternos no autorizados por la ANM por parte de los procesos/dependencias</v>
          </cell>
        </row>
        <row r="15">
          <cell r="D15" t="str">
            <v>CONS0013</v>
          </cell>
          <cell r="E15" t="str">
            <v>Desorientación y desinformación de los grupos de interés</v>
          </cell>
        </row>
        <row r="18">
          <cell r="D18" t="str">
            <v>CONS0006</v>
          </cell>
          <cell r="E18" t="str">
            <v>Potenciales responsabilidades disciplinarias, fiscales o penales.</v>
          </cell>
        </row>
        <row r="40">
          <cell r="L40" t="str">
            <v>CAU0074</v>
          </cell>
          <cell r="M40" t="str">
            <v xml:space="preserve">No existe un lineamiento instutcionale que guie el relacionamiento con la ciudadania en materia de comunicaciones. </v>
          </cell>
        </row>
        <row r="47">
          <cell r="L47" t="str">
            <v>CAU0048</v>
          </cell>
          <cell r="M47" t="str">
            <v>Solicitudes por parte de los procesos/dependencias fuera de los tiempos establecidos</v>
          </cell>
        </row>
        <row r="50">
          <cell r="L50" t="str">
            <v>CAU0049</v>
          </cell>
          <cell r="M50" t="str">
            <v>Demoras en la aprobación de información técnica que sea insumo para las campañas o comunicados</v>
          </cell>
        </row>
        <row r="56">
          <cell r="L56" t="str">
            <v>CAU0050</v>
          </cell>
          <cell r="M56" t="str">
            <v xml:space="preserve">Falta de gestión por parte de los responsables de proceso/dependencia para realizar la solicitud de la actualización de los contenidos web </v>
          </cell>
        </row>
        <row r="65">
          <cell r="L65" t="str">
            <v>CAU0053</v>
          </cell>
          <cell r="M65" t="str">
            <v>Inexistencia y desarticulación en la consolidación y desarrollo de todos los espacios y eventos programados por las distintas dependencias de la ANM para la participación ciudadana</v>
          </cell>
        </row>
        <row r="74">
          <cell r="L74" t="str">
            <v>CAU0059</v>
          </cell>
          <cell r="M74" t="str">
            <v>Inoportunidad en el suministro de la información por parte de los procesos/dependencias de la ANM</v>
          </cell>
        </row>
        <row r="83">
          <cell r="L83" t="str">
            <v>CAU0057</v>
          </cell>
          <cell r="M83" t="str">
            <v>Desarticulación con los demás procesos/dependencia de las actividades o iniciativas que desarrollan con componente de rendición de cuentas</v>
          </cell>
        </row>
        <row r="92">
          <cell r="L92" t="str">
            <v>CAU0060</v>
          </cell>
          <cell r="M92" t="str">
            <v>Reprocesos por inadecuada aplicación de los procedimientos definidos</v>
          </cell>
        </row>
        <row r="151">
          <cell r="C151" t="str">
            <v>EST2RG0001</v>
          </cell>
          <cell r="D151" t="str">
            <v xml:space="preserve">La inexistencia de estrategias de comunicación que formulen lineamientos para el relacionamiento con los grupos de interés. </v>
          </cell>
        </row>
        <row r="156">
          <cell r="C156" t="str">
            <v>EST2RG0002</v>
          </cell>
          <cell r="D156" t="str">
            <v>Inoportuna e inadecuada publicación de la información</v>
          </cell>
        </row>
        <row r="161">
          <cell r="C161" t="str">
            <v>EST2RG0003</v>
          </cell>
          <cell r="D161" t="str">
            <v>Indisponibilidad de la información de la Entidad en sitio web y redes sociales</v>
          </cell>
        </row>
        <row r="166">
          <cell r="C166" t="str">
            <v>EST2RG0004</v>
          </cell>
          <cell r="D166" t="str">
            <v>Incumplimiento en la ejecución de espacios/eventos programados por los procesos de la ANM para los ciudadanos, que posibiliten su participación e información</v>
          </cell>
        </row>
        <row r="171">
          <cell r="C171" t="str">
            <v>EST2RG0005</v>
          </cell>
          <cell r="D171" t="str">
            <v>Deficiencias en la formulación de la estrategia  de rendición de cuentas de la ANM</v>
          </cell>
        </row>
        <row r="176">
          <cell r="C176" t="str">
            <v>EST2RG0007</v>
          </cell>
          <cell r="D176" t="str">
            <v>Deficiencias en las herramientas/métodos que se implementan para garantizar mediciones a la gestión y percepción institucional.</v>
          </cell>
        </row>
        <row r="181">
          <cell r="C181" t="str">
            <v>EST2RG0008</v>
          </cell>
          <cell r="D181" t="str">
            <v>Ineficiencia en la gestión de los servicios prestados por parte del grupo</v>
          </cell>
        </row>
      </sheetData>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y penales</v>
          </cell>
        </row>
        <row r="10">
          <cell r="D10"/>
          <cell r="E10"/>
        </row>
        <row r="11">
          <cell r="D11" t="str">
            <v>CONS0070</v>
          </cell>
          <cell r="E11" t="str">
            <v>Reprocesos y salidas no conforme</v>
          </cell>
        </row>
        <row r="12">
          <cell r="D12"/>
          <cell r="E12"/>
        </row>
        <row r="13">
          <cell r="D13" t="str">
            <v>CONS0072</v>
          </cell>
          <cell r="E13" t="str">
            <v>Pérdida o no recertificación del SIG</v>
          </cell>
        </row>
        <row r="14">
          <cell r="D14" t="str">
            <v>CONS0071</v>
          </cell>
          <cell r="E14" t="str">
            <v>Materialización de riesgos de gestión y de corrupción</v>
          </cell>
        </row>
        <row r="15">
          <cell r="D15"/>
          <cell r="E15"/>
        </row>
        <row r="52">
          <cell r="C52" t="str">
            <v>EVA1RG0001</v>
          </cell>
          <cell r="D52" t="str">
            <v>Deficiencias en el ejercicio auditor al SIG</v>
          </cell>
        </row>
        <row r="53">
          <cell r="C53"/>
          <cell r="D53"/>
        </row>
        <row r="54">
          <cell r="C54"/>
          <cell r="D54"/>
        </row>
        <row r="55">
          <cell r="C55"/>
          <cell r="D55"/>
        </row>
        <row r="56">
          <cell r="C56"/>
          <cell r="D56"/>
        </row>
        <row r="57">
          <cell r="C57" t="str">
            <v>EVA1RG0003</v>
          </cell>
          <cell r="D57" t="str">
            <v>Oportunidades de mejora y recomendaciones para el SIG sin identificar</v>
          </cell>
        </row>
        <row r="58">
          <cell r="C58"/>
          <cell r="D58"/>
        </row>
        <row r="59">
          <cell r="C59"/>
          <cell r="D59"/>
        </row>
        <row r="60">
          <cell r="C60"/>
          <cell r="D60"/>
        </row>
        <row r="61">
          <cell r="C61"/>
          <cell r="D61"/>
        </row>
        <row r="62">
          <cell r="C62" t="str">
            <v>EVA1RG0005</v>
          </cell>
          <cell r="D62" t="str">
            <v>Inadecuado monitoreo y evaluación al cumplimiento de los controles de los riesgos de la ANM</v>
          </cell>
        </row>
        <row r="63">
          <cell r="C63"/>
          <cell r="D63"/>
        </row>
        <row r="64">
          <cell r="C64"/>
          <cell r="D64"/>
        </row>
        <row r="65">
          <cell r="C65"/>
          <cell r="D65"/>
        </row>
        <row r="66">
          <cell r="C66"/>
          <cell r="D66"/>
        </row>
        <row r="67">
          <cell r="C67" t="str">
            <v>EVA1RG0006</v>
          </cell>
          <cell r="D67" t="str">
            <v>Inoportunidad en la gestión y cierre de las no conformidades u oportunidades de mejora derivadas de auditorias SIG, Auditoria ente certificador, MIPG u otros.</v>
          </cell>
        </row>
        <row r="68">
          <cell r="C68"/>
          <cell r="D68"/>
        </row>
        <row r="69">
          <cell r="C69"/>
          <cell r="D69"/>
        </row>
        <row r="70">
          <cell r="C70"/>
          <cell r="D70"/>
        </row>
        <row r="71">
          <cell r="C71"/>
          <cell r="D71"/>
        </row>
        <row r="72">
          <cell r="C72" t="str">
            <v>EVA1RG0007</v>
          </cell>
          <cell r="D72" t="str">
            <v>Recurrencia en las salidas no conformes</v>
          </cell>
        </row>
        <row r="73">
          <cell r="C73"/>
          <cell r="D73"/>
        </row>
        <row r="74">
          <cell r="C74"/>
          <cell r="D74"/>
        </row>
        <row r="75">
          <cell r="C75"/>
          <cell r="D75"/>
        </row>
        <row r="76">
          <cell r="C76"/>
          <cell r="D76"/>
        </row>
        <row r="77">
          <cell r="C77" t="str">
            <v>EVA1RG0008</v>
          </cell>
          <cell r="D77" t="str">
            <v>Posibilidad de afectación económica y disciplinaria por multa o sanción del ente regulador debido a incumplimiento en los términos de ley y de la obligatoriedad de la presentación de los informes de ley aprobados en el plan anual de auditoria</v>
          </cell>
        </row>
        <row r="78">
          <cell r="C78"/>
          <cell r="D78"/>
        </row>
        <row r="79">
          <cell r="C79"/>
          <cell r="D79"/>
        </row>
        <row r="80">
          <cell r="C80"/>
          <cell r="D80"/>
        </row>
        <row r="81">
          <cell r="C81"/>
          <cell r="D81"/>
        </row>
      </sheetData>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CONS0014</v>
          </cell>
          <cell r="E9" t="str">
            <v>Incumplimiento del lineamiento legal sobre la implementación de Áreas Estratégicas Mineras</v>
          </cell>
        </row>
        <row r="10">
          <cell r="D10"/>
          <cell r="E10"/>
        </row>
        <row r="11">
          <cell r="D11"/>
          <cell r="E11"/>
        </row>
        <row r="12">
          <cell r="D12" t="str">
            <v>CONS0015</v>
          </cell>
          <cell r="E12" t="str">
            <v>Pérdida de oportunidad para aprovechamiento de las áreas con potencial de minerales estratégicos.</v>
          </cell>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6">
          <cell r="L46" t="str">
            <v>CAU0061</v>
          </cell>
          <cell r="M46" t="str">
            <v>Limitación de recursos  que impidan el desarrollo de la gestión requerida</v>
          </cell>
        </row>
        <row r="47">
          <cell r="L47"/>
          <cell r="M47"/>
        </row>
        <row r="48">
          <cell r="L48"/>
          <cell r="M48"/>
        </row>
        <row r="49">
          <cell r="L49" t="str">
            <v>CAU0062</v>
          </cell>
          <cell r="M49" t="str">
            <v>Insuficiencia de la información requerida.</v>
          </cell>
        </row>
        <row r="50">
          <cell r="L50"/>
          <cell r="M50"/>
        </row>
        <row r="51">
          <cell r="L51"/>
          <cell r="M51"/>
        </row>
        <row r="52">
          <cell r="L52" t="str">
            <v>CAU0063</v>
          </cell>
          <cell r="M52" t="str">
            <v>No lograr el lleno de los requisitos establecidos para proceder a declarar el área</v>
          </cell>
        </row>
        <row r="53">
          <cell r="L53"/>
          <cell r="M53"/>
        </row>
        <row r="54">
          <cell r="L54"/>
          <cell r="M54"/>
        </row>
        <row r="55">
          <cell r="L55"/>
          <cell r="M55"/>
        </row>
        <row r="56">
          <cell r="L56"/>
          <cell r="M56"/>
        </row>
        <row r="57">
          <cell r="L57"/>
          <cell r="M57"/>
        </row>
        <row r="58">
          <cell r="L58" t="str">
            <v>CAU0064</v>
          </cell>
          <cell r="M58" t="str">
            <v xml:space="preserve">Cambios normativos o circunstancias sobrevinientes o no definidas que afecten la caracterización </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78">
          <cell r="C278" t="str">
            <v>MIS1RG0001</v>
          </cell>
          <cell r="D278" t="str">
            <v xml:space="preserve">Interrupción o retraso en el proceso de declaración de áreas estratégicas mineras </v>
          </cell>
        </row>
        <row r="279">
          <cell r="C279"/>
          <cell r="D279"/>
        </row>
        <row r="280">
          <cell r="C280"/>
          <cell r="D280"/>
        </row>
        <row r="281">
          <cell r="C281"/>
          <cell r="D281"/>
        </row>
        <row r="282">
          <cell r="C282"/>
          <cell r="D282"/>
        </row>
        <row r="283">
          <cell r="C283" t="str">
            <v>MIS1RG0002</v>
          </cell>
          <cell r="D283" t="str">
            <v>Declaración de áreas desconociendo características del territorio y eventuales prohibiciones o restricciones en las zonas de interés.</v>
          </cell>
        </row>
        <row r="284">
          <cell r="C284"/>
          <cell r="D284"/>
        </row>
        <row r="285">
          <cell r="C285"/>
          <cell r="D285"/>
        </row>
        <row r="286">
          <cell r="C286"/>
          <cell r="D286"/>
        </row>
        <row r="287">
          <cell r="C287"/>
          <cell r="D287"/>
        </row>
        <row r="288">
          <cell r="C288"/>
          <cell r="D288">
            <v>0</v>
          </cell>
        </row>
        <row r="289">
          <cell r="C289"/>
          <cell r="D289"/>
        </row>
        <row r="290">
          <cell r="C290"/>
          <cell r="D290"/>
        </row>
        <row r="291">
          <cell r="C291"/>
          <cell r="D291"/>
        </row>
        <row r="292">
          <cell r="C292"/>
          <cell r="D292"/>
        </row>
        <row r="293">
          <cell r="C293"/>
          <cell r="D293"/>
        </row>
        <row r="294">
          <cell r="C294"/>
          <cell r="D294"/>
        </row>
        <row r="295">
          <cell r="C295"/>
          <cell r="D295"/>
        </row>
        <row r="296">
          <cell r="C296"/>
          <cell r="D296"/>
        </row>
        <row r="297">
          <cell r="C297"/>
          <cell r="D297"/>
        </row>
        <row r="298">
          <cell r="C298"/>
          <cell r="D298"/>
        </row>
        <row r="299">
          <cell r="C299"/>
          <cell r="D299"/>
        </row>
        <row r="300">
          <cell r="C300"/>
          <cell r="D300"/>
        </row>
        <row r="301">
          <cell r="C301"/>
          <cell r="D301"/>
        </row>
        <row r="302">
          <cell r="C302"/>
          <cell r="D302"/>
        </row>
        <row r="303">
          <cell r="C303"/>
          <cell r="D303"/>
        </row>
        <row r="304">
          <cell r="C304"/>
          <cell r="D304"/>
        </row>
        <row r="305">
          <cell r="C305"/>
          <cell r="D305"/>
        </row>
        <row r="306">
          <cell r="C306"/>
          <cell r="D306"/>
        </row>
        <row r="307">
          <cell r="C307"/>
          <cell r="D307"/>
        </row>
        <row r="308">
          <cell r="C308"/>
          <cell r="D308"/>
        </row>
        <row r="309">
          <cell r="C309"/>
          <cell r="D309"/>
        </row>
        <row r="310">
          <cell r="C310"/>
          <cell r="D310"/>
        </row>
        <row r="311">
          <cell r="C311"/>
          <cell r="D311"/>
        </row>
        <row r="312">
          <cell r="C312"/>
          <cell r="D312"/>
        </row>
        <row r="313">
          <cell r="C313"/>
          <cell r="D313"/>
        </row>
        <row r="314">
          <cell r="C314"/>
          <cell r="D314"/>
        </row>
        <row r="315">
          <cell r="C315"/>
          <cell r="D315"/>
        </row>
        <row r="316">
          <cell r="C316"/>
          <cell r="D316"/>
        </row>
        <row r="317">
          <cell r="C317"/>
          <cell r="D317"/>
        </row>
        <row r="318">
          <cell r="C318"/>
          <cell r="D318"/>
        </row>
        <row r="319">
          <cell r="C319"/>
          <cell r="D319"/>
        </row>
        <row r="320">
          <cell r="C320"/>
          <cell r="D320"/>
        </row>
        <row r="321">
          <cell r="C321"/>
          <cell r="D321"/>
        </row>
        <row r="322">
          <cell r="C322"/>
          <cell r="D322"/>
        </row>
        <row r="323">
          <cell r="C323"/>
          <cell r="D323"/>
        </row>
        <row r="324">
          <cell r="C324"/>
          <cell r="D324"/>
        </row>
        <row r="325">
          <cell r="C325"/>
          <cell r="D325"/>
        </row>
        <row r="326">
          <cell r="C326"/>
          <cell r="D326"/>
        </row>
        <row r="327">
          <cell r="C327"/>
          <cell r="D327"/>
        </row>
      </sheetData>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CONS0015</v>
          </cell>
          <cell r="E9" t="str">
            <v>Pérdida de oportunidad para aprovechamiento de las áreas con potencial de minerales estratégicos.</v>
          </cell>
        </row>
        <row r="10">
          <cell r="D10"/>
          <cell r="E10"/>
        </row>
        <row r="11">
          <cell r="D11"/>
          <cell r="E11"/>
        </row>
        <row r="12">
          <cell r="D12" t="str">
            <v>CONS0018</v>
          </cell>
          <cell r="E12" t="str">
            <v>Pérdida de la oportunidad para divulgación de información de interés para la promoción minera</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4">
          <cell r="L44" t="str">
            <v>CAU0072</v>
          </cell>
          <cell r="M44" t="str">
            <v xml:space="preserve">Limitación de recursos </v>
          </cell>
        </row>
        <row r="45">
          <cell r="L45" t="str">
            <v>CAU0073</v>
          </cell>
          <cell r="M45" t="str">
            <v>Dificultades para acceder a la información sobre el estado de los títulos mineros</v>
          </cell>
        </row>
        <row r="46">
          <cell r="L46" t="str">
            <v>CAU0075</v>
          </cell>
          <cell r="M46" t="str">
            <v xml:space="preserve">Cancelación, modificación o suspensión de encuentros mineros </v>
          </cell>
        </row>
        <row r="47">
          <cell r="L47"/>
          <cell r="M47"/>
        </row>
        <row r="48">
          <cell r="L48" t="str">
            <v>CAU0076</v>
          </cell>
          <cell r="M48" t="str">
            <v xml:space="preserve">Fallas en la articulación y aprobación de agendas y programas de los actividades de promoción / encuentros con actores estratégicos </v>
          </cell>
        </row>
        <row r="49">
          <cell r="L49" t="str">
            <v>CAU0077</v>
          </cell>
          <cell r="M49" t="str">
            <v>Desconocimiento de los temas de interés con fines de promoción minera</v>
          </cell>
        </row>
        <row r="50">
          <cell r="L50" t="str">
            <v>CAU0078</v>
          </cell>
          <cell r="M50" t="str">
            <v>Debilidades en los términos de referencia</v>
          </cell>
        </row>
        <row r="51">
          <cell r="L51" t="str">
            <v>CAU0079</v>
          </cell>
          <cell r="M51" t="str">
            <v>Desconocimiento de los procedimientos de selección objetiva por parte de los grupos de interés</v>
          </cell>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200">
          <cell r="C200" t="str">
            <v>MIS2RG0001</v>
          </cell>
          <cell r="D200" t="str">
            <v xml:space="preserve">Pérdida de visibilidad de oferta institucional para la promoción de la actividad minera en su transición hacia una economía productiva </v>
          </cell>
        </row>
        <row r="201">
          <cell r="C201"/>
          <cell r="D201"/>
        </row>
        <row r="202">
          <cell r="C202"/>
          <cell r="D202"/>
        </row>
        <row r="203">
          <cell r="C203"/>
          <cell r="D203"/>
        </row>
        <row r="204">
          <cell r="C204"/>
          <cell r="D204"/>
        </row>
        <row r="205">
          <cell r="C205" t="str">
            <v>MIS2RG0002</v>
          </cell>
          <cell r="D205" t="str">
            <v>Desaprovechamiento de las áreas estratégicas mineras</v>
          </cell>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CONS0020</v>
          </cell>
          <cell r="E9" t="str">
            <v>Falta de credibilidad en las decisiones de la ANM.</v>
          </cell>
        </row>
        <row r="10">
          <cell r="D10"/>
          <cell r="E10"/>
        </row>
        <row r="11">
          <cell r="D11"/>
          <cell r="E11"/>
        </row>
        <row r="12">
          <cell r="D12" t="str">
            <v>CONS0006</v>
          </cell>
          <cell r="E12" t="str">
            <v>Potenciales responsabilidades disciplinarias, fiscales, penales o civiles</v>
          </cell>
        </row>
        <row r="13">
          <cell r="D13"/>
          <cell r="E13"/>
        </row>
        <row r="14">
          <cell r="D14"/>
          <cell r="E14"/>
        </row>
        <row r="15">
          <cell r="D15" t="str">
            <v>CONS0019</v>
          </cell>
          <cell r="E15" t="str">
            <v xml:space="preserve">Silencios administrativos positivos </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v>9</v>
          </cell>
          <cell r="E27"/>
        </row>
        <row r="28">
          <cell r="D28"/>
          <cell r="E28"/>
        </row>
        <row r="29">
          <cell r="D29"/>
          <cell r="E29"/>
        </row>
        <row r="30">
          <cell r="D30"/>
          <cell r="E30"/>
        </row>
        <row r="31">
          <cell r="D31"/>
          <cell r="E31"/>
        </row>
        <row r="32">
          <cell r="D32"/>
          <cell r="E32"/>
        </row>
        <row r="37">
          <cell r="L37" t="str">
            <v>CAU0116</v>
          </cell>
          <cell r="M37" t="str">
            <v xml:space="preserve">Baja productividad de los profesionales </v>
          </cell>
        </row>
        <row r="38">
          <cell r="L38" t="str">
            <v>CAU0125</v>
          </cell>
          <cell r="M38" t="str">
            <v>Insuficientes recursos  asignado para atender las solicitudes</v>
          </cell>
        </row>
        <row r="39">
          <cell r="L39" t="str">
            <v>CAU0081</v>
          </cell>
          <cell r="M39" t="str">
            <v>Fallas o intermitencias en los sistemas de información</v>
          </cell>
        </row>
        <row r="40">
          <cell r="L40" t="str">
            <v>CAU0088</v>
          </cell>
          <cell r="M40" t="str">
            <v>Falta de publicidad de los tramites en la etapa de coordinación y concurrencia y audiencia pública</v>
          </cell>
        </row>
        <row r="41">
          <cell r="L41"/>
          <cell r="M41"/>
        </row>
        <row r="42">
          <cell r="L42"/>
          <cell r="M42"/>
        </row>
        <row r="43">
          <cell r="L43" t="str">
            <v>CAU0083</v>
          </cell>
          <cell r="M43" t="str">
            <v>Situaciones de fuerza mayor por causas de seguridad publica, orden social u otras circunstancias que impidan adelantar las reuniones y audiencias en los territorios</v>
          </cell>
        </row>
        <row r="44">
          <cell r="L44" t="str">
            <v>CAU0084</v>
          </cell>
          <cell r="M44" t="str">
            <v>Carencia de participación por parte de las comunidades durante el proceso de otorgamiento de títulos mineros</v>
          </cell>
        </row>
        <row r="45">
          <cell r="L45" t="str">
            <v>CAU0126</v>
          </cell>
          <cell r="M45" t="str">
            <v xml:space="preserve">
'incumplimiento de términos internos del grupo </v>
          </cell>
        </row>
        <row r="46">
          <cell r="L46" t="str">
            <v>CAU0132</v>
          </cell>
          <cell r="M46" t="str">
            <v xml:space="preserve">Diferencias entre el informe de visita, y la evaluación técnica y jurídica </v>
          </cell>
        </row>
        <row r="47">
          <cell r="L47" t="str">
            <v>CAU0081</v>
          </cell>
          <cell r="M47" t="str">
            <v>Fallas o intermitencias en los sistemas de información</v>
          </cell>
        </row>
        <row r="48">
          <cell r="L48" t="str">
            <v>CAU0082</v>
          </cell>
          <cell r="M48" t="str">
            <v>Falta de recurso humano suficiente para adelantar la gestión de las evaluaciones</v>
          </cell>
        </row>
        <row r="49">
          <cell r="L49"/>
          <cell r="M49"/>
        </row>
        <row r="50">
          <cell r="L50"/>
          <cell r="M50"/>
        </row>
        <row r="51">
          <cell r="L51" t="str">
            <v>CAU0083</v>
          </cell>
          <cell r="M51" t="str">
            <v>Situaciones de fuerza mayor por causas de salubridad publica, orden social u otras circunstancias que impidan adelantar las visitas a los territorios</v>
          </cell>
        </row>
        <row r="52">
          <cell r="L52" t="str">
            <v>CAU0086</v>
          </cell>
          <cell r="M52" t="str">
            <v>Minutas de contratos de concesión sin el cumplimiento de requisitos preestablecidos y  demoras en la revisiones de Catastro Minero frente a las áreas incluidas en la minuta (eliminar)</v>
          </cell>
        </row>
        <row r="53">
          <cell r="L53"/>
          <cell r="M53"/>
        </row>
        <row r="54">
          <cell r="L54" t="str">
            <v>CAU0085</v>
          </cell>
          <cell r="M54" t="str">
            <v>Fallas o interrupciones de los aplicativos</v>
          </cell>
        </row>
        <row r="55">
          <cell r="L55" t="str">
            <v>CAU0087</v>
          </cell>
          <cell r="M55" t="str">
            <v xml:space="preserve">Diferencias 
Incoherencia entre el informe de visita, y la evaluación técnica y jurídica </v>
          </cell>
        </row>
        <row r="56">
          <cell r="L56"/>
          <cell r="M56"/>
        </row>
        <row r="61">
          <cell r="C61" t="str">
            <v>MIS3RG0001</v>
          </cell>
          <cell r="D61" t="str">
            <v>Ineficacia en la atención o trámite de las solicitudes de contratos de Concesión, contratos de Concesión con Requisitos Diferenciales y Autorizaciones temporales, recibidas.</v>
          </cell>
        </row>
        <row r="62">
          <cell r="C62"/>
          <cell r="D62"/>
        </row>
        <row r="63">
          <cell r="C63"/>
          <cell r="D63"/>
        </row>
        <row r="64">
          <cell r="C64"/>
          <cell r="D64"/>
        </row>
        <row r="65">
          <cell r="C65"/>
          <cell r="D65"/>
        </row>
        <row r="66">
          <cell r="C66" t="str">
            <v>MIS3RG0002</v>
          </cell>
          <cell r="D66" t="str">
            <v xml:space="preserve">Posible ineficiencia  en la atención o trámite de las solicitudes de Minería Tradicional, Legalización de Minería de Hecho y Subcontratos de formalización minera vigentes
</v>
          </cell>
        </row>
        <row r="67">
          <cell r="C67"/>
          <cell r="D67"/>
        </row>
        <row r="68">
          <cell r="C68"/>
          <cell r="D68"/>
        </row>
        <row r="69">
          <cell r="C69"/>
          <cell r="D69"/>
        </row>
        <row r="70">
          <cell r="C70"/>
          <cell r="D70"/>
        </row>
        <row r="71">
          <cell r="C71" t="str">
            <v>MIS3RG0003</v>
          </cell>
          <cell r="D71" t="str">
            <v>Posible falta de claridad en la situación jurídica de las solicitudes y no otorgamiento de contratos de concesión</v>
          </cell>
        </row>
        <row r="72">
          <cell r="C72"/>
          <cell r="D72"/>
        </row>
        <row r="73">
          <cell r="C73"/>
          <cell r="D73"/>
        </row>
        <row r="74">
          <cell r="C74"/>
          <cell r="D74"/>
        </row>
        <row r="75">
          <cell r="C75"/>
          <cell r="D75"/>
        </row>
        <row r="76">
          <cell r="C76" t="str">
            <v>MIS3RG0004</v>
          </cell>
          <cell r="D76" t="str">
            <v>Subcontratos de formalización minera aprobados sin el lleno de los requisitos</v>
          </cell>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sheetData>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23">
          <cell r="L23"/>
          <cell r="M23"/>
        </row>
        <row r="24">
          <cell r="L24"/>
          <cell r="M24"/>
        </row>
        <row r="25">
          <cell r="L25"/>
          <cell r="M25"/>
        </row>
        <row r="26">
          <cell r="L26"/>
          <cell r="M26"/>
        </row>
        <row r="27">
          <cell r="L27"/>
          <cell r="M27"/>
        </row>
        <row r="28">
          <cell r="L28" t="str">
            <v>CAU0136</v>
          </cell>
          <cell r="M28" t="str">
            <v>Falta de personal, recursos y condiciones en el territorio para cumplir con la función</v>
          </cell>
        </row>
        <row r="29">
          <cell r="L29" t="str">
            <v>CAU0100</v>
          </cell>
          <cell r="M29" t="str">
            <v>Incumplimiento del procedimiento establecido para la evaluación documental</v>
          </cell>
        </row>
        <row r="30">
          <cell r="L30"/>
          <cell r="M30"/>
        </row>
        <row r="31">
          <cell r="L31"/>
          <cell r="M31"/>
        </row>
        <row r="32">
          <cell r="L32" t="str">
            <v>CAU0101</v>
          </cell>
          <cell r="M32" t="str">
            <v>Fuerza mayor o caso fortuito que impidan la realización de la inspección de campo</v>
          </cell>
        </row>
        <row r="33">
          <cell r="L33" t="str">
            <v>CAU0093</v>
          </cell>
          <cell r="M33" t="str">
            <v>Recurso humano sin los conocimientos suficientes</v>
          </cell>
        </row>
        <row r="34">
          <cell r="L34"/>
          <cell r="M34"/>
        </row>
        <row r="35">
          <cell r="L35" t="str">
            <v>CAU0094</v>
          </cell>
          <cell r="M35" t="str">
            <v>Debilidades en la implementación del procedimiento que impidan detectar o identificar no conformidades en los aspectos técnicos, ambientales, de seguridad e higiene minera en los títulos mineros</v>
          </cell>
        </row>
        <row r="36">
          <cell r="L36"/>
          <cell r="M36"/>
        </row>
        <row r="37">
          <cell r="L37" t="str">
            <v>CAU0098</v>
          </cell>
          <cell r="M37" t="str">
            <v>Cambios en la programación y ejecución de las inspecciones de campo</v>
          </cell>
        </row>
        <row r="38">
          <cell r="L38"/>
          <cell r="M38"/>
        </row>
        <row r="39">
          <cell r="L39"/>
          <cell r="M39"/>
        </row>
        <row r="40">
          <cell r="L40" t="str">
            <v>CAU0096</v>
          </cell>
          <cell r="M40" t="str">
            <v>Inobservancia de los abogados de la información contenida en los informes técnicos</v>
          </cell>
        </row>
        <row r="41">
          <cell r="L41" t="str">
            <v>CAU0108</v>
          </cell>
          <cell r="M41" t="str">
            <v>Incumplimiento del procedimiento establecido para las inspecciones,  la evaluación documental y atención de trámites así como imposición de sanciones.</v>
          </cell>
        </row>
        <row r="42">
          <cell r="L42"/>
          <cell r="M42"/>
        </row>
        <row r="43">
          <cell r="L43"/>
          <cell r="M43"/>
        </row>
        <row r="44">
          <cell r="L44" t="str">
            <v>CAU0099</v>
          </cell>
          <cell r="M44" t="str">
            <v>Indebida motivación en los actos administrativos, verificación de los datos generales del acto administrativo, observancia de la información contenida en los informes técnicos, y coherencia en la aplicación de la norma en la sustentación de la sanción</v>
          </cell>
        </row>
        <row r="45">
          <cell r="L45"/>
          <cell r="M45"/>
        </row>
        <row r="46">
          <cell r="L46"/>
          <cell r="M46"/>
        </row>
        <row r="47">
          <cell r="L47" t="str">
            <v>CAU0140</v>
          </cell>
          <cell r="M47" t="str">
            <v>Inoportunidad en la evaluación documental y verificación del vencimiento de los plazos establecidos para atender  los requerimientos</v>
          </cell>
        </row>
        <row r="48">
          <cell r="L48"/>
          <cell r="M48"/>
        </row>
        <row r="49">
          <cell r="L49"/>
          <cell r="M49"/>
        </row>
        <row r="50">
          <cell r="L50"/>
          <cell r="M50"/>
        </row>
        <row r="51">
          <cell r="L51"/>
          <cell r="M51"/>
        </row>
        <row r="52">
          <cell r="L52"/>
          <cell r="M52"/>
        </row>
        <row r="102">
          <cell r="C102" t="str">
            <v>MIS4RG0004</v>
          </cell>
          <cell r="D102" t="str">
            <v>Incumplimiento de las funciones y metas misionales de fiscalización</v>
          </cell>
        </row>
        <row r="103">
          <cell r="C103"/>
          <cell r="D103"/>
        </row>
        <row r="104">
          <cell r="C104"/>
          <cell r="D104"/>
        </row>
        <row r="105">
          <cell r="C105"/>
          <cell r="D105"/>
        </row>
        <row r="106">
          <cell r="C106"/>
          <cell r="D106"/>
        </row>
        <row r="107">
          <cell r="C107"/>
          <cell r="D107"/>
        </row>
        <row r="108">
          <cell r="C108"/>
          <cell r="D108"/>
        </row>
        <row r="109">
          <cell r="C109" t="str">
            <v>MIS4RG0005</v>
          </cell>
          <cell r="D109" t="str">
            <v>Inadecuada programación y ejecución de las inspecciones de campo que impidan la detección de incumplimiento por parte del titular minero en las obligaciones del decreto de seguridad e higiene minera; obligaciones de inversión social; y obligaciones técnicas y jurídicas.</v>
          </cell>
        </row>
        <row r="110">
          <cell r="C110"/>
          <cell r="D110"/>
        </row>
        <row r="111">
          <cell r="C111"/>
          <cell r="D111"/>
        </row>
        <row r="112">
          <cell r="C112"/>
          <cell r="D112"/>
        </row>
        <row r="113">
          <cell r="C113"/>
          <cell r="D113"/>
        </row>
        <row r="114">
          <cell r="C114"/>
          <cell r="D114"/>
        </row>
        <row r="115">
          <cell r="C115"/>
          <cell r="D115"/>
        </row>
        <row r="116">
          <cell r="C116" t="str">
            <v>MIS4RG0006</v>
          </cell>
          <cell r="D116" t="str">
            <v xml:space="preserve">Expedicion  de actos administrativos  sancionatorio sin la debida motivacion
</v>
          </cell>
        </row>
        <row r="117">
          <cell r="C117"/>
          <cell r="D117"/>
        </row>
        <row r="118">
          <cell r="C118"/>
          <cell r="D118"/>
        </row>
        <row r="119">
          <cell r="C119"/>
          <cell r="D119"/>
        </row>
        <row r="120">
          <cell r="C120"/>
          <cell r="D120"/>
        </row>
        <row r="121">
          <cell r="C121"/>
          <cell r="D121"/>
        </row>
        <row r="122">
          <cell r="C122" t="str">
            <v>MIS4RG0007</v>
          </cell>
          <cell r="D122" t="str">
            <v xml:space="preserve">Incumplimiento de las obligaciones contractuales por parte de los titulares mineros  </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sheetData>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16">
          <cell r="L16" t="str">
            <v>CAU0142</v>
          </cell>
          <cell r="M16" t="str">
            <v xml:space="preserve">Recursos financieros  insuficientes para adelantar la gestión; falta de personal  idóneo y competente </v>
          </cell>
        </row>
        <row r="17">
          <cell r="L17" t="str">
            <v>CAU0143</v>
          </cell>
          <cell r="M17" t="str">
            <v>Rotación de personal al interior del equipo de trabajo</v>
          </cell>
        </row>
        <row r="18">
          <cell r="L18" t="str">
            <v>CAU0145</v>
          </cell>
          <cell r="M18" t="str">
            <v>Debilidades/fallas en la radicación de documentos por parte del titular; y/o atraso de la Entidad para la asignación por medio de SGD al grupo de trabajo o evaluadores</v>
          </cell>
        </row>
        <row r="19">
          <cell r="L19" t="str">
            <v>CAU0102</v>
          </cell>
          <cell r="M19" t="str">
            <v>Falta de apropiación de los servidores públicos de los procedimientos y formatos a aplicar para adelantar la correcta gestión.</v>
          </cell>
        </row>
        <row r="20">
          <cell r="L20"/>
          <cell r="M20"/>
        </row>
        <row r="21">
          <cell r="L21"/>
          <cell r="M21"/>
        </row>
        <row r="22">
          <cell r="L22"/>
          <cell r="M22"/>
        </row>
        <row r="23">
          <cell r="L23"/>
          <cell r="M23"/>
        </row>
        <row r="24">
          <cell r="L24"/>
          <cell r="M24"/>
        </row>
        <row r="25">
          <cell r="L25"/>
          <cell r="M25"/>
        </row>
        <row r="26">
          <cell r="L26"/>
          <cell r="M26"/>
        </row>
        <row r="27">
          <cell r="L27"/>
          <cell r="M27"/>
        </row>
        <row r="28">
          <cell r="L28"/>
          <cell r="M28"/>
        </row>
        <row r="29">
          <cell r="L29"/>
          <cell r="M29"/>
        </row>
        <row r="30">
          <cell r="L30"/>
          <cell r="M30"/>
        </row>
        <row r="31">
          <cell r="L31"/>
          <cell r="M31"/>
        </row>
        <row r="32">
          <cell r="L32"/>
          <cell r="M32"/>
        </row>
        <row r="33">
          <cell r="L33"/>
          <cell r="M33"/>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51">
          <cell r="C51" t="str">
            <v>MIS4RG0002</v>
          </cell>
          <cell r="D51" t="str">
            <v>Incumplimiento por parte de la autoridad minera de los términos establecidos por la ley para que se inicie/continue el proyecto minero</v>
          </cell>
        </row>
        <row r="52">
          <cell r="C52"/>
          <cell r="D52"/>
        </row>
        <row r="53">
          <cell r="C53" t="str">
            <v>MIS4RG0003</v>
          </cell>
          <cell r="D53" t="str">
            <v>Inadecuada aplicación de los procedimientos documentados y herramientas definidas para la evaluación de los estudios técnicos</v>
          </cell>
        </row>
        <row r="54">
          <cell r="C54"/>
          <cell r="D54"/>
        </row>
        <row r="55">
          <cell r="C55"/>
          <cell r="D55"/>
        </row>
        <row r="56">
          <cell r="C56"/>
          <cell r="D56"/>
        </row>
        <row r="57">
          <cell r="C57"/>
          <cell r="D57"/>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refreshError="1"/>
      <sheetData sheetId="1">
        <row r="9">
          <cell r="D9" t="str">
            <v>CONS0006</v>
          </cell>
          <cell r="E9" t="str">
            <v>Potenciales responsabilidades disciplinarias, fiscales y penales</v>
          </cell>
        </row>
        <row r="12">
          <cell r="D12" t="str">
            <v>CONS0052</v>
          </cell>
          <cell r="E12" t="str">
            <v xml:space="preserve">Bienes no asegurados </v>
          </cell>
        </row>
        <row r="15">
          <cell r="D15" t="str">
            <v>CONS0053</v>
          </cell>
          <cell r="E15" t="str">
            <v>Detrimento patrimonial</v>
          </cell>
        </row>
        <row r="18">
          <cell r="D18" t="str">
            <v>CONS0002</v>
          </cell>
          <cell r="E18" t="str">
            <v>Afectación de la prestación de servicios de la ANM.</v>
          </cell>
        </row>
        <row r="21">
          <cell r="D21" t="str">
            <v>CONS0056</v>
          </cell>
          <cell r="E21" t="str">
            <v xml:space="preserve">Perdida y/o daño de los bienes de propiedad de la entidad </v>
          </cell>
        </row>
        <row r="22">
          <cell r="D22" t="str">
            <v>CONS0054</v>
          </cell>
          <cell r="E22" t="str">
            <v>Daños y perjuicios a terceros y a personal de la entidad</v>
          </cell>
        </row>
        <row r="25">
          <cell r="D25" t="str">
            <v>CONS0055</v>
          </cell>
          <cell r="E25" t="str">
            <v>Pago de multas o sanciones</v>
          </cell>
        </row>
        <row r="168">
          <cell r="C168" t="str">
            <v>APO2RG0001</v>
          </cell>
          <cell r="D168" t="str">
            <v>Deterioro o detrimento de los bienes inmuebles o muebles de la ANM.</v>
          </cell>
        </row>
        <row r="173">
          <cell r="C173" t="str">
            <v>APO2RG0004</v>
          </cell>
          <cell r="D173" t="str">
            <v>Incumplimiento en la prestación del servicio aéreo o terrestre de la ANM.</v>
          </cell>
        </row>
        <row r="178">
          <cell r="C178" t="str">
            <v>APO2RG0005</v>
          </cell>
          <cell r="D178" t="str">
            <v>Deterioro de las condiciones de saneamiento básico,  bienestar y seguridad (vigilancia) en la Entidad</v>
          </cell>
        </row>
        <row r="183">
          <cell r="C183" t="str">
            <v>APO2RG0006</v>
          </cell>
          <cell r="D183" t="str">
            <v>Incumplimiento normativo en el aseguramiento de bienes y responsabilidades de la Entidad.</v>
          </cell>
        </row>
        <row r="188">
          <cell r="C188" t="str">
            <v>APO2RG0007</v>
          </cell>
          <cell r="D188" t="str">
            <v>Suspensión de los Servicios Públicos en la ANM</v>
          </cell>
        </row>
        <row r="193">
          <cell r="C193" t="str">
            <v>APO2RG0008</v>
          </cell>
          <cell r="D193" t="str">
            <v>Incertidumbre sobre el estado real del inventario físico en todas las sedes de  la ANM</v>
          </cell>
        </row>
      </sheetData>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29">
          <cell r="L29" t="str">
            <v>CAU0089</v>
          </cell>
          <cell r="M29" t="str">
            <v>Recurso humano insuficiente, y sin los conocimientos idoneos</v>
          </cell>
        </row>
        <row r="30">
          <cell r="L30" t="str">
            <v>CAU0090</v>
          </cell>
          <cell r="M30" t="str">
            <v xml:space="preserve">Desactualización de  la información  de los expedientes mineros en los sistemas de información de la Entidad  </v>
          </cell>
        </row>
        <row r="31">
          <cell r="L31" t="str">
            <v>CAU0091</v>
          </cell>
          <cell r="M31" t="str">
            <v>Demoras en el proceso de notificaciones</v>
          </cell>
        </row>
        <row r="32">
          <cell r="L32"/>
          <cell r="M32"/>
        </row>
        <row r="33">
          <cell r="L33" t="str">
            <v>CAU0092</v>
          </cell>
          <cell r="M33" t="str">
            <v>Demoras de la VSCSM en el envío de  los insumos técnicos o jurídicos de los tramites compartidos para   darles continuidad</v>
          </cell>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4">
          <cell r="C74" t="str">
            <v>MIS4RG00001</v>
          </cell>
          <cell r="D74" t="str">
            <v>Desactualización de la realidad jurídica del Título Minero</v>
          </cell>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sheetData>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10">
          <cell r="D10" t="str">
            <v>CONS0049</v>
          </cell>
          <cell r="E10" t="str">
            <v>Afectación de la captación de las regalías y contraprestaciones económicas a favor del Estado</v>
          </cell>
        </row>
        <row r="11">
          <cell r="D11" t="str">
            <v>CONS0006</v>
          </cell>
          <cell r="E11" t="str">
            <v>Potenciales responsabilidades disciplinarias, fiscales o penales</v>
          </cell>
        </row>
        <row r="12">
          <cell r="D12" t="str">
            <v>CONS0030</v>
          </cell>
          <cell r="E12" t="str">
            <v>Interrupción del proceso de comercialización y exportación de minerales</v>
          </cell>
        </row>
        <row r="13">
          <cell r="D13" t="str">
            <v>CONS0029</v>
          </cell>
          <cell r="E13" t="str">
            <v>Aumento de la informalidad minera o aumento de la cultura de incumplimiento de obligaciones mineras</v>
          </cell>
        </row>
        <row r="14">
          <cell r="D14" t="str">
            <v>CONS0074</v>
          </cell>
          <cell r="E14" t="str">
            <v xml:space="preserve">PQRS de los Entes Territoriales por la disminución en la transferencia de las Regalías. </v>
          </cell>
        </row>
        <row r="15">
          <cell r="D15"/>
          <cell r="E15"/>
        </row>
        <row r="16">
          <cell r="D16"/>
          <cell r="E16"/>
        </row>
        <row r="21">
          <cell r="L21"/>
          <cell r="M21"/>
        </row>
        <row r="22">
          <cell r="L22"/>
          <cell r="M22"/>
        </row>
        <row r="23">
          <cell r="L23"/>
          <cell r="M23"/>
        </row>
        <row r="24">
          <cell r="L24"/>
          <cell r="M24"/>
        </row>
        <row r="25">
          <cell r="L25"/>
          <cell r="M25"/>
        </row>
        <row r="26">
          <cell r="L26"/>
          <cell r="M26"/>
        </row>
        <row r="27">
          <cell r="L27"/>
          <cell r="M27"/>
        </row>
        <row r="28">
          <cell r="L28"/>
          <cell r="M28"/>
        </row>
        <row r="29">
          <cell r="L29" t="str">
            <v>CAU0110</v>
          </cell>
          <cell r="M29" t="str">
            <v>Información de declaración y liquidación de regalías inoportuna y posibles errores en la liquidación por parte del titular</v>
          </cell>
        </row>
        <row r="30">
          <cell r="L30"/>
          <cell r="M30"/>
        </row>
        <row r="31">
          <cell r="L31"/>
          <cell r="M31"/>
        </row>
        <row r="32">
          <cell r="L32" t="str">
            <v>CAU0111</v>
          </cell>
          <cell r="M32" t="str">
            <v>Errores en la determinación de la distribución de regalías a los beneficiarios</v>
          </cell>
        </row>
        <row r="33">
          <cell r="L33" t="str">
            <v>CAU0112</v>
          </cell>
          <cell r="M33" t="str">
            <v>Problemas en el sistema Websafi</v>
          </cell>
        </row>
        <row r="34">
          <cell r="L34" t="str">
            <v>CAU0122</v>
          </cell>
          <cell r="M34" t="str">
            <v>Errores en los datos necesarios para liquidación del canon</v>
          </cell>
        </row>
        <row r="35">
          <cell r="L35" t="str">
            <v>CAU0123</v>
          </cell>
          <cell r="M35" t="str">
            <v>Demoras en la causación del canon superficiario</v>
          </cell>
        </row>
        <row r="36">
          <cell r="L36" t="str">
            <v>CAU0124</v>
          </cell>
          <cell r="M36" t="str">
            <v>Pago recibidos por otras contraprestaciones económicas sin identificar</v>
          </cell>
        </row>
        <row r="37">
          <cell r="L37" t="str">
            <v>CAU0151</v>
          </cell>
          <cell r="M37" t="str">
            <v>Errores en la caracterización de la cartera</v>
          </cell>
        </row>
        <row r="38">
          <cell r="L38"/>
          <cell r="M38"/>
        </row>
        <row r="39">
          <cell r="L39"/>
          <cell r="M39"/>
        </row>
        <row r="40">
          <cell r="L40" t="str">
            <v>CAU0117</v>
          </cell>
          <cell r="M40" t="str">
            <v>Errores en la verificación de documentos entregados para visto bueno VUCE</v>
          </cell>
        </row>
        <row r="41">
          <cell r="L41" t="str">
            <v>CAU0118</v>
          </cell>
          <cell r="M41" t="str">
            <v>Plataforma VUCE indisponible para generar el visto bueno</v>
          </cell>
        </row>
        <row r="42">
          <cell r="L42" t="str">
            <v>CAU0119</v>
          </cell>
          <cell r="M42" t="str">
            <v>Incumplimiento de los requisitos para visto bueno VUCE</v>
          </cell>
        </row>
        <row r="43">
          <cell r="L43"/>
          <cell r="M43"/>
        </row>
        <row r="44">
          <cell r="L44" t="str">
            <v>CAU0120</v>
          </cell>
          <cell r="M44" t="str">
            <v>Incumplimiento y/o extemporaneidad de los requisitos para inscripción en RUCOM</v>
          </cell>
        </row>
        <row r="45">
          <cell r="L45" t="str">
            <v>CAU0121</v>
          </cell>
          <cell r="M45" t="str">
            <v>Fallas en la plataforma RUCOM</v>
          </cell>
        </row>
        <row r="46">
          <cell r="L46"/>
          <cell r="M46"/>
        </row>
        <row r="47">
          <cell r="L47"/>
          <cell r="M47"/>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CONS0033</v>
          </cell>
          <cell r="E9" t="str">
            <v>Potenciales demandas o acciones judiciales contra la ANM por fallas en el servicio</v>
          </cell>
        </row>
        <row r="10">
          <cell r="D10"/>
          <cell r="E10"/>
        </row>
        <row r="11">
          <cell r="D11" t="str">
            <v>CONS0035</v>
          </cell>
          <cell r="E11" t="str">
            <v>Emergencias sin atender</v>
          </cell>
        </row>
        <row r="12">
          <cell r="D12" t="str">
            <v>CONS0058</v>
          </cell>
          <cell r="E12" t="str">
            <v>Aumento de la probabilidad de ocurrencia de accidentes</v>
          </cell>
        </row>
        <row r="13">
          <cell r="D13"/>
          <cell r="E13"/>
        </row>
        <row r="14">
          <cell r="D14" t="str">
            <v>CONS0036</v>
          </cell>
          <cell r="E14" t="str">
            <v xml:space="preserve">Problemas en la atención de emergencias, realización de cursos y actividades de fiscalización </v>
          </cell>
        </row>
        <row r="15">
          <cell r="D15"/>
          <cell r="E15"/>
        </row>
        <row r="16">
          <cell r="D16" t="str">
            <v>CONS0037</v>
          </cell>
          <cell r="E16" t="str">
            <v>Fallas del equipo que pueda ocasionar lesiones o muerte</v>
          </cell>
        </row>
        <row r="22">
          <cell r="L22"/>
          <cell r="M22"/>
        </row>
        <row r="23">
          <cell r="L23"/>
          <cell r="M23"/>
        </row>
        <row r="24">
          <cell r="L24"/>
          <cell r="M24"/>
        </row>
        <row r="25">
          <cell r="L25"/>
          <cell r="M25"/>
        </row>
        <row r="26">
          <cell r="L26" t="str">
            <v>CAU0146</v>
          </cell>
          <cell r="M26" t="str">
            <v xml:space="preserve">Falta de capacidad operativa y de disponibilidad de recursos para realizar las visitas </v>
          </cell>
        </row>
        <row r="27">
          <cell r="L27"/>
          <cell r="M27"/>
        </row>
        <row r="28">
          <cell r="L28" t="str">
            <v>CAU0153</v>
          </cell>
          <cell r="M28" t="str">
            <v xml:space="preserve">Situaciones de orden publico, infraestructura vial u otros eventos fortuitos que impidan realizar la visita </v>
          </cell>
        </row>
        <row r="29">
          <cell r="L29" t="str">
            <v>CAU0154</v>
          </cell>
          <cell r="M29" t="str">
            <v>Priorización de otras actividades que impiden ejecutar lo planeado, o aplazamiento de capacitaciones programadas por atención de emergencias</v>
          </cell>
        </row>
        <row r="30">
          <cell r="L30" t="str">
            <v>CAU0155</v>
          </cell>
          <cell r="M30" t="str">
            <v>Falta de capacidad operativa</v>
          </cell>
        </row>
        <row r="31">
          <cell r="L31"/>
          <cell r="M31"/>
        </row>
        <row r="32">
          <cell r="L32"/>
          <cell r="M32"/>
        </row>
        <row r="33">
          <cell r="L33"/>
          <cell r="M33"/>
        </row>
        <row r="34">
          <cell r="L34" t="str">
            <v>CAU0156</v>
          </cell>
          <cell r="M34" t="str">
            <v>Falta de personal para  inscripcion  a los cursos de SSM</v>
          </cell>
        </row>
        <row r="35">
          <cell r="L35" t="str">
            <v>CAU0166</v>
          </cell>
          <cell r="M35" t="str">
            <v>Intermitencia en el funcionamiento del aplicativo (Sistema de Fiscalizacion -cursos) debido a daños de funcionamiento del mismo.</v>
          </cell>
        </row>
        <row r="36">
          <cell r="L36" t="str">
            <v>CAU0129</v>
          </cell>
          <cell r="M36" t="str">
            <v>Falta de insumos para hacer el mantenimiento de los equipos</v>
          </cell>
        </row>
        <row r="37">
          <cell r="L37" t="str">
            <v>CAU0130</v>
          </cell>
          <cell r="M37" t="str">
            <v>Falta de disponibilidad  de profesionales que realizan el mantenimiento de equipos de salvamento</v>
          </cell>
        </row>
        <row r="38">
          <cell r="L38" t="str">
            <v>CAU0131</v>
          </cell>
          <cell r="M38" t="str">
            <v>Falta de conocimiento de las personas para realizar el mantenimiento</v>
          </cell>
        </row>
        <row r="39">
          <cell r="L39"/>
          <cell r="M39"/>
        </row>
        <row r="40">
          <cell r="L40" t="str">
            <v>CAU0127</v>
          </cell>
          <cell r="M40" t="str">
            <v>Imposibilidad de acceso del equipo de la ANM a la zona de la emergencia, y distancia considerable entre el lugar de la emergencia y la ubicación del equipo de atención</v>
          </cell>
        </row>
        <row r="41">
          <cell r="L41" t="str">
            <v>CAU0128</v>
          </cell>
          <cell r="M41" t="str">
            <v>Falta de disponibilidad de los profesionales ANM y equipos para la atención de emergencias</v>
          </cell>
        </row>
        <row r="42">
          <cell r="L42"/>
          <cell r="M42"/>
        </row>
        <row r="43">
          <cell r="L43"/>
          <cell r="M43"/>
        </row>
        <row r="44">
          <cell r="L44"/>
          <cell r="M44"/>
        </row>
        <row r="45">
          <cell r="L45" t="str">
            <v>CAU0150</v>
          </cell>
          <cell r="M45" t="str">
            <v>Situaciones de orden publico, infraestructura vial u otros eventos fortuitos o técnicos;  ilicitud de la explotación durante el desarrollo de la investigación que impidan su realización.</v>
          </cell>
        </row>
        <row r="46">
          <cell r="L46" t="str">
            <v>CAU0169</v>
          </cell>
          <cell r="M46" t="str">
            <v>Falta de disponibilidad de recursos financieros, humanos</v>
          </cell>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7">
          <cell r="C157" t="str">
            <v>MIS5RG0001</v>
          </cell>
          <cell r="D157" t="str">
            <v xml:space="preserve">Ausencia de identificación de riesgos y medidas preventivas y de seguridad  </v>
          </cell>
        </row>
        <row r="158">
          <cell r="C158" t="str">
            <v>MIS5RG0002</v>
          </cell>
          <cell r="D158" t="str">
            <v xml:space="preserve">
Disminución de la capacidad del personal de apoyo que atiende las emergencias, y en la promoción de la seguridad minera</v>
          </cell>
        </row>
        <row r="159">
          <cell r="C159" t="str">
            <v>MIS5RG0003</v>
          </cell>
          <cell r="D159" t="str">
            <v xml:space="preserve">Indisponibilidad de equipos de seguridad y salvamento minero para atención de emergencias y cursos </v>
          </cell>
        </row>
        <row r="160">
          <cell r="C160"/>
          <cell r="D160"/>
        </row>
        <row r="161">
          <cell r="C161" t="str">
            <v>MIS5RG0004</v>
          </cell>
          <cell r="D161" t="str">
            <v>Incumplimiento de las funciones de la ANM en materia de atención de emergencias mineras</v>
          </cell>
        </row>
        <row r="162">
          <cell r="C162" t="str">
            <v>MIS5RG0005</v>
          </cell>
          <cell r="D162" t="str">
            <v>Incumplimiento de las metas de gestión del Grupo de Seguridad y Salvamento Minero</v>
          </cell>
        </row>
        <row r="163">
          <cell r="C163" t="str">
            <v>MIS5RG0006</v>
          </cell>
          <cell r="D163" t="str">
            <v xml:space="preserve">Cancelación de las capacitaciones en cursos de seguridad y salvamento .
</v>
          </cell>
        </row>
      </sheetData>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CONS0039</v>
          </cell>
          <cell r="E9" t="str">
            <v xml:space="preserve">Toma de decisiones inadecuadas o fuera del marco legal en la ANM y por parte de los grupos de interés. </v>
          </cell>
        </row>
        <row r="10">
          <cell r="D10"/>
          <cell r="E10"/>
        </row>
        <row r="11">
          <cell r="D11"/>
          <cell r="E11"/>
        </row>
        <row r="12">
          <cell r="D12" t="str">
            <v>CONS0042</v>
          </cell>
          <cell r="E12" t="str">
            <v>Otorgamiento de títulos en áreas no autorizadas.</v>
          </cell>
        </row>
        <row r="13">
          <cell r="D13"/>
          <cell r="E13"/>
        </row>
        <row r="14">
          <cell r="D14"/>
          <cell r="E14"/>
        </row>
        <row r="15">
          <cell r="D15" t="str">
            <v>CONS0022</v>
          </cell>
          <cell r="E15" t="str">
            <v>Demandas en contra de la Entidad</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CAU0133</v>
          </cell>
          <cell r="M43" t="str">
            <v>Fallas en la planeación del recurso humano requerido para el desarrollo del proceso y/o conocimientos insuficiente por parte de los grupos funcionales en la normatividad minera</v>
          </cell>
        </row>
        <row r="44">
          <cell r="L44"/>
          <cell r="M44"/>
        </row>
        <row r="45">
          <cell r="L45" t="str">
            <v>CAU0134</v>
          </cell>
          <cell r="M45" t="str">
            <v>Subjetividad en el proceso de reparto de actividades a ejecutar entre las personas responsables</v>
          </cell>
        </row>
        <row r="46">
          <cell r="L46"/>
          <cell r="M46"/>
        </row>
        <row r="47">
          <cell r="L47"/>
          <cell r="M47"/>
        </row>
        <row r="48">
          <cell r="L48" t="str">
            <v>CAU0133</v>
          </cell>
          <cell r="M48" t="str">
            <v>Fallas en la planeación del recurso humano requerido para el desarrollo del proceso y/o conocimientos insuficiente por parte de los grupos funcionales en la normatividad minera</v>
          </cell>
        </row>
        <row r="49">
          <cell r="L49"/>
          <cell r="M49"/>
        </row>
        <row r="50">
          <cell r="L50" t="str">
            <v>CAU0134</v>
          </cell>
          <cell r="M50" t="str">
            <v>Subjetividad en el proceso de reparto de actividades a ejecutar entre las personas responsables</v>
          </cell>
        </row>
        <row r="51">
          <cell r="L51"/>
          <cell r="M51"/>
        </row>
        <row r="52">
          <cell r="L52"/>
          <cell r="M52"/>
        </row>
        <row r="53">
          <cell r="L53" t="str">
            <v>CAU0137</v>
          </cell>
          <cell r="M53" t="str">
            <v>Demoras en la entrega de la información geográfica que suministran terceros y/o Falta de acceso a la información geográfica generada por la entidad competente</v>
          </cell>
        </row>
        <row r="54">
          <cell r="L54"/>
          <cell r="M54"/>
        </row>
        <row r="55">
          <cell r="L55"/>
          <cell r="M55"/>
        </row>
        <row r="56">
          <cell r="L56" t="str">
            <v>CAU0138</v>
          </cell>
          <cell r="M56" t="str">
            <v>Dificultad para leer los actos administrativos recibidos por fallas en la digitalización</v>
          </cell>
        </row>
        <row r="57">
          <cell r="L57"/>
          <cell r="M57"/>
        </row>
        <row r="58">
          <cell r="L58"/>
          <cell r="M58"/>
        </row>
        <row r="59">
          <cell r="L59" t="str">
            <v>CAU0139</v>
          </cell>
          <cell r="M59" t="str">
            <v>Demoras en la entrega de actos administrativos</v>
          </cell>
        </row>
        <row r="60">
          <cell r="L60"/>
          <cell r="M60"/>
        </row>
        <row r="61">
          <cell r="L61"/>
          <cell r="M61"/>
        </row>
        <row r="65">
          <cell r="C65" t="str">
            <v>MIS6RG0001</v>
          </cell>
          <cell r="D65" t="str">
            <v>Información desactualizada en el Registro Minero Nacional - RMN</v>
          </cell>
        </row>
        <row r="66">
          <cell r="C66"/>
          <cell r="D66"/>
        </row>
        <row r="67">
          <cell r="C67"/>
          <cell r="D67"/>
        </row>
        <row r="68">
          <cell r="C68"/>
          <cell r="D68"/>
        </row>
        <row r="69">
          <cell r="C69"/>
          <cell r="D69"/>
        </row>
        <row r="70">
          <cell r="C70" t="str">
            <v>MIS6RG0002</v>
          </cell>
          <cell r="D70" t="str">
            <v>Desactualización de la información geográfica insumo para el otorgamiento de títulos</v>
          </cell>
        </row>
        <row r="71">
          <cell r="C71"/>
          <cell r="D71"/>
        </row>
        <row r="72">
          <cell r="C72"/>
          <cell r="D72"/>
        </row>
        <row r="73">
          <cell r="C73"/>
          <cell r="D73"/>
        </row>
        <row r="74">
          <cell r="C74"/>
          <cell r="D74"/>
        </row>
        <row r="75">
          <cell r="C75" t="str">
            <v>MIS6RG0003</v>
          </cell>
          <cell r="D75" t="str">
            <v>Incumplimiento de términos de Ley para las inscripciones y desanotaciones en el Registro Nacional Minero RMN</v>
          </cell>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sheetData>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212">
          <cell r="C212" t="str">
            <v>MIS7RG0004</v>
          </cell>
          <cell r="D212" t="str">
            <v>Indebida o inoportuna notificación o ejecutoria de actos administrativos.</v>
          </cell>
        </row>
        <row r="213">
          <cell r="C213"/>
          <cell r="D213"/>
        </row>
        <row r="214">
          <cell r="C214"/>
          <cell r="D214"/>
        </row>
        <row r="215">
          <cell r="C215"/>
          <cell r="D215"/>
        </row>
        <row r="216">
          <cell r="C216"/>
          <cell r="D216"/>
        </row>
        <row r="217">
          <cell r="C217" t="str">
            <v>MIS7RG0005</v>
          </cell>
          <cell r="D217" t="str">
            <v xml:space="preserve">Incumplimiento en los tiempos de la notificación de los actos administrativos por estado. </v>
          </cell>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sheetData>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CONS0073</v>
          </cell>
          <cell r="E9" t="str">
            <v>Distorsión del análisis del conflicto en territorio</v>
          </cell>
        </row>
        <row r="10">
          <cell r="D10" t="str">
            <v>CONS0046</v>
          </cell>
          <cell r="E10" t="str">
            <v>Afectación de la actividad minera en el territorio</v>
          </cell>
        </row>
        <row r="11">
          <cell r="D11"/>
          <cell r="E11"/>
        </row>
        <row r="12">
          <cell r="D12" t="str">
            <v>CONS0047</v>
          </cell>
          <cell r="E12" t="str">
            <v>Aumento de conflictividad entre titulares y comunidades del área de influencia de  los proyectos mineros en materia socioambietnal</v>
          </cell>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8">
          <cell r="L38" t="str">
            <v>CAU0158</v>
          </cell>
          <cell r="M38" t="str">
            <v>Desconocimiento de los grupos de interés</v>
          </cell>
        </row>
        <row r="39">
          <cell r="L39"/>
          <cell r="M39"/>
        </row>
        <row r="40">
          <cell r="L40"/>
          <cell r="M40"/>
        </row>
        <row r="41">
          <cell r="L41" t="str">
            <v>CAU0159</v>
          </cell>
          <cell r="M41" t="str">
            <v xml:space="preserve">Ausencia de condiciones financieras, operativas, administrativas y del territorio para desempeñar la actividad </v>
          </cell>
        </row>
        <row r="42">
          <cell r="L42"/>
          <cell r="M42"/>
        </row>
        <row r="43">
          <cell r="L43" t="str">
            <v>CAU0160</v>
          </cell>
          <cell r="M43" t="str">
            <v>Información errónea suministrada por parte de las autoridades locales y/o titulares mineros frente a las comunidades objeto de reconversión.</v>
          </cell>
        </row>
        <row r="44">
          <cell r="L44" t="str">
            <v>CAU0195</v>
          </cell>
          <cell r="M44" t="str">
            <v>Fallas o falta de claridad en los espacios de socialización de información frente al proceso reconversión productiva</v>
          </cell>
        </row>
        <row r="45">
          <cell r="L45" t="str">
            <v>CAU0162</v>
          </cell>
          <cell r="M45" t="str">
            <v>Fallas o falta de claridad en los espacios de socialización de información frente al proceso reconversión productiva</v>
          </cell>
        </row>
        <row r="46">
          <cell r="L46"/>
          <cell r="M46"/>
        </row>
        <row r="47">
          <cell r="L47"/>
          <cell r="M47"/>
        </row>
        <row r="48">
          <cell r="L48" t="str">
            <v>CAU0163</v>
          </cell>
          <cell r="M48" t="str">
            <v>Falta de claridad en la información suministrada a las comunidades frente a la competencia y responsabilidad de la ANM en el proceso de reconversión productiva</v>
          </cell>
        </row>
        <row r="49">
          <cell r="L49" t="str">
            <v>CAU0199</v>
          </cell>
          <cell r="M49" t="str">
            <v xml:space="preserve">Falta de personal profesional y recursos financieros asignados al Grupo de trabajo para darle continuidad del proceso </v>
          </cell>
        </row>
        <row r="54">
          <cell r="C54" t="str">
            <v>MIS7RG0006</v>
          </cell>
          <cell r="D54" t="str">
            <v>Exclusión de grupos de interés de los espacios de relacionamiento en el territorio</v>
          </cell>
        </row>
        <row r="55">
          <cell r="C55"/>
          <cell r="D55"/>
        </row>
        <row r="56">
          <cell r="C56"/>
          <cell r="D56"/>
        </row>
        <row r="57">
          <cell r="C57"/>
          <cell r="D57"/>
        </row>
        <row r="58">
          <cell r="C58"/>
          <cell r="D58"/>
        </row>
        <row r="59">
          <cell r="C59" t="str">
            <v>MIS7RG0007</v>
          </cell>
          <cell r="D59" t="str">
            <v xml:space="preserve">Inadecuada identificación de comunidades que no hacen parte del proceso de reconversión. </v>
          </cell>
        </row>
        <row r="60">
          <cell r="C60"/>
          <cell r="D60"/>
        </row>
        <row r="61">
          <cell r="C61"/>
          <cell r="D61"/>
        </row>
        <row r="62">
          <cell r="C62"/>
          <cell r="D62"/>
        </row>
        <row r="63">
          <cell r="C63"/>
          <cell r="D63"/>
        </row>
        <row r="64">
          <cell r="C64" t="str">
            <v>MIS7RG0008</v>
          </cell>
          <cell r="D64" t="str">
            <v xml:space="preserve">Inadecuado proceso de información que genere falsas expectativas en las comunidades frente al proceso de reconversión que adelanta la ANM </v>
          </cell>
        </row>
        <row r="65">
          <cell r="C65"/>
          <cell r="D65"/>
        </row>
        <row r="66">
          <cell r="C66"/>
          <cell r="D66"/>
        </row>
        <row r="67">
          <cell r="C67"/>
          <cell r="D67"/>
        </row>
        <row r="68">
          <cell r="C68"/>
          <cell r="D68"/>
        </row>
        <row r="69">
          <cell r="C69" t="str">
            <v>MIS7RG0009</v>
          </cell>
          <cell r="D69" t="str">
            <v>Suspender la participación y/o continuidad por parte de la ANM en los proceso de reconversión en el territorio</v>
          </cell>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row r="21">
          <cell r="L21" t="str">
            <v>CAU0001</v>
          </cell>
          <cell r="M21" t="str">
            <v>Errores en los insumos requeridos para el registro de la desagregación en SIIF</v>
          </cell>
        </row>
        <row r="33">
          <cell r="L33" t="str">
            <v>CAU0002</v>
          </cell>
          <cell r="M33" t="str">
            <v>Errores operativos en la declaración del impuesto sobre las ventas</v>
          </cell>
        </row>
        <row r="36">
          <cell r="L36" t="str">
            <v>CAU0003</v>
          </cell>
          <cell r="M36" t="str">
            <v>Fallas operativas en el suministro de información en los aplicativos financieros</v>
          </cell>
        </row>
        <row r="48">
          <cell r="L48" t="str">
            <v>CAU0004</v>
          </cell>
          <cell r="M48" t="str">
            <v>Debilidades en la verificación de los requisitos para realizar la expedición de CDP</v>
          </cell>
        </row>
        <row r="63">
          <cell r="L63" t="str">
            <v>CAU0005</v>
          </cell>
          <cell r="M63" t="str">
            <v>Debilidades en la verificación de los documentos que soportan la ordenación del gasto y el tramite de expedición de registro presupuestal</v>
          </cell>
        </row>
        <row r="78">
          <cell r="L78" t="str">
            <v>CAU0006</v>
          </cell>
          <cell r="M78" t="str">
            <v>Falta de capacitación al personal en normas contables, contractuales, tributarias y presupuestales</v>
          </cell>
        </row>
        <row r="93">
          <cell r="L93" t="str">
            <v>CAU0007</v>
          </cell>
          <cell r="M93" t="str">
            <v xml:space="preserve">Fallas en los controles definidos para validar información contable. </v>
          </cell>
        </row>
        <row r="108">
          <cell r="L108" t="str">
            <v>CAU0008</v>
          </cell>
          <cell r="M108" t="str">
            <v>Desconocimiento u omisión de las normas  contables, contractuales, tributarias y presupuestales</v>
          </cell>
        </row>
        <row r="111">
          <cell r="L111" t="str">
            <v>CAU0009</v>
          </cell>
          <cell r="M111" t="str">
            <v xml:space="preserve">Falta de soportes que sustentan los pagos </v>
          </cell>
        </row>
        <row r="123">
          <cell r="L123" t="str">
            <v>CAU0010</v>
          </cell>
          <cell r="M123" t="str">
            <v>Falta de compromiso por parte de los comisionados en realizar la legalización de comisiones con el total de requisitos</v>
          </cell>
        </row>
        <row r="138">
          <cell r="L138" t="str">
            <v>CAU0011</v>
          </cell>
          <cell r="M138" t="str">
            <v xml:space="preserve">Debilidades en el seguimiento y control a la gestión de solicitudes recibidas de modificaciones presupuestales. </v>
          </cell>
        </row>
        <row r="153">
          <cell r="L153" t="str">
            <v>CAU0012</v>
          </cell>
          <cell r="M153" t="str">
            <v>Debilidades en la verificación de requisitos y soportes de los trámites de devoluciones</v>
          </cell>
        </row>
        <row r="172">
          <cell r="C172" t="str">
            <v>El proceso asume el riesgo al 100% y los efectos de la materialización</v>
          </cell>
          <cell r="D172" t="str">
            <v>Deficiencias y errores en el registro de la información  del presupuesto asignado de la Agencia Nacional de Minería.</v>
          </cell>
        </row>
        <row r="177">
          <cell r="C177" t="str">
            <v>El proceso asume el riesgo al 100% y los efectos de la materialización</v>
          </cell>
          <cell r="D177" t="str">
            <v>Inexactitud  en la declaración del impuesto sobre las ventas</v>
          </cell>
        </row>
        <row r="182">
          <cell r="C182" t="str">
            <v>El proceso asume el riesgo al 100% y los efectos de la materialización</v>
          </cell>
          <cell r="D182" t="str">
            <v>Inadecuada afectación contable por diferencias de información en los aplicativos WEBSAFI y ABACO</v>
          </cell>
        </row>
        <row r="187">
          <cell r="C187" t="str">
            <v>El proceso asume el riesgo al 100% y los efectos de la materialización</v>
          </cell>
          <cell r="D187" t="str">
            <v>Inadecuado trámite en la expedición del certificado de disponibilidad presupuestal</v>
          </cell>
        </row>
        <row r="192">
          <cell r="C192" t="str">
            <v>El proceso asume el riesgo al 100% y los efectos de la materialización</v>
          </cell>
          <cell r="D192" t="str">
            <v>Incumplimiento de requisitos para realizar la expedición de registros presupuestales</v>
          </cell>
        </row>
        <row r="197">
          <cell r="C197" t="str">
            <v>APO3RG0001</v>
          </cell>
          <cell r="D197" t="str">
            <v>Incumplimiento en  las responsabilidades tributarias por parte de la ANM</v>
          </cell>
        </row>
        <row r="202">
          <cell r="C202" t="str">
            <v>El proceso asume el riesgo al 100% y los efectos de la materialización</v>
          </cell>
          <cell r="D202" t="str">
            <v>Inadecuada e inoportuna elaboración, consolidación y presentación de los informes y declaraciones de los estados e información contable de la ANM</v>
          </cell>
        </row>
        <row r="207">
          <cell r="C207" t="str">
            <v>APO3RG0002</v>
          </cell>
          <cell r="D207" t="str">
            <v>Ordenar o efectuar pagos sin el lleno de los requisitos legales.</v>
          </cell>
        </row>
        <row r="212">
          <cell r="C212" t="str">
            <v>El proceso asume el riesgo al 100% y los efectos de la materialización</v>
          </cell>
          <cell r="D212" t="str">
            <v>Inoportunidad en el registro de información contable de comisiones</v>
          </cell>
        </row>
        <row r="217">
          <cell r="C217" t="str">
            <v>El proceso asume el riesgo al 100% y los efectos de la materialización</v>
          </cell>
          <cell r="D217" t="str">
            <v>Inoportunidad en el registro de modificaciones presupuestales en el SIIF Nación</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de la prestación de servicios de la ANM.</v>
          </cell>
        </row>
        <row r="10">
          <cell r="D10"/>
          <cell r="E10"/>
        </row>
        <row r="11">
          <cell r="D11" t="str">
            <v>CONS0006</v>
          </cell>
          <cell r="E11" t="str">
            <v>Potenciales responsabilidades disciplinarias, fiscales o penales.</v>
          </cell>
        </row>
        <row r="12">
          <cell r="D12" t="str">
            <v>CONS0056</v>
          </cell>
          <cell r="E12" t="str">
            <v>Afectación en la renovación de la infraestructura tecnológica</v>
          </cell>
        </row>
        <row r="18">
          <cell r="L18"/>
          <cell r="M18"/>
        </row>
        <row r="19">
          <cell r="L19"/>
          <cell r="M19"/>
        </row>
        <row r="20">
          <cell r="L20"/>
          <cell r="M20"/>
        </row>
        <row r="21">
          <cell r="L21"/>
          <cell r="M21"/>
        </row>
        <row r="22">
          <cell r="L22"/>
          <cell r="M22"/>
        </row>
        <row r="23">
          <cell r="L23"/>
          <cell r="M23"/>
        </row>
        <row r="24">
          <cell r="L24" t="str">
            <v>CAU0185</v>
          </cell>
          <cell r="M24" t="str">
            <v xml:space="preserve">Falta de aplicación de los lineamientos establecidos en las políticas de seguridad de la información y ciberseguridad </v>
          </cell>
        </row>
        <row r="25">
          <cell r="L25"/>
          <cell r="M25"/>
        </row>
        <row r="26">
          <cell r="L26"/>
          <cell r="M26"/>
        </row>
        <row r="27">
          <cell r="L27" t="str">
            <v>CAU0186</v>
          </cell>
          <cell r="M27" t="str">
            <v>Falta de herramientas que permitan llevar los controles en ciberseguridad para dar cumplimiento a los lineamientos de las políticas y de las buenas practicas</v>
          </cell>
        </row>
        <row r="28">
          <cell r="L28"/>
          <cell r="M28"/>
        </row>
        <row r="29">
          <cell r="L29"/>
          <cell r="M29"/>
        </row>
        <row r="30">
          <cell r="L30" t="str">
            <v>CAU0187</v>
          </cell>
          <cell r="M30" t="str">
            <v>Falta de recurso humano capacitado que permita administrar los servicios tecnológicos de la Entidad</v>
          </cell>
        </row>
        <row r="31">
          <cell r="L31"/>
          <cell r="M31"/>
        </row>
        <row r="32">
          <cell r="L32"/>
          <cell r="M32"/>
        </row>
        <row r="33">
          <cell r="L33" t="str">
            <v>CAU0189</v>
          </cell>
          <cell r="M33" t="str">
            <v>Asignación insuficiente de recursos de presupuesto para desarrollar los proyectos tecnológicos</v>
          </cell>
        </row>
        <row r="34">
          <cell r="L34"/>
          <cell r="M34"/>
        </row>
        <row r="35">
          <cell r="L35"/>
          <cell r="M35"/>
        </row>
        <row r="36">
          <cell r="L36" t="str">
            <v>CAU0190</v>
          </cell>
          <cell r="M36" t="str">
            <v xml:space="preserve">Insuficiente personal para atender las demandas de los proyectos tecnológicos </v>
          </cell>
        </row>
        <row r="37">
          <cell r="L37"/>
          <cell r="M37"/>
        </row>
        <row r="38">
          <cell r="L38"/>
          <cell r="M38"/>
        </row>
        <row r="39">
          <cell r="L39" t="str">
            <v>CAU0191</v>
          </cell>
          <cell r="M39" t="str">
            <v>Debilidades en el seguimiento y la gestión de los proyectos tecnológicos</v>
          </cell>
        </row>
        <row r="40">
          <cell r="L40"/>
          <cell r="M40"/>
        </row>
        <row r="41">
          <cell r="L41"/>
          <cell r="M41"/>
        </row>
        <row r="42">
          <cell r="L42" t="str">
            <v>CAU0192</v>
          </cell>
          <cell r="M42" t="str">
            <v>Cierre inoportuno de los casos por parte de los especialistas</v>
          </cell>
        </row>
        <row r="43">
          <cell r="L43"/>
          <cell r="M43"/>
        </row>
        <row r="44">
          <cell r="L44"/>
          <cell r="M44"/>
        </row>
        <row r="45">
          <cell r="L45" t="str">
            <v>CAU0193</v>
          </cell>
          <cell r="M45" t="str">
            <v>Factores externos que requieren escalamiento ampliando el tiempo necesario para la solución</v>
          </cell>
        </row>
        <row r="46">
          <cell r="L46"/>
          <cell r="M46"/>
        </row>
        <row r="47">
          <cell r="L47"/>
          <cell r="M47"/>
        </row>
        <row r="48">
          <cell r="L48" t="str">
            <v>CAU0196</v>
          </cell>
          <cell r="M48" t="str">
            <v>Debilidades en la clasificación de la solicitud por ausencia de información del usuario o desconocimiento del técnico.</v>
          </cell>
        </row>
        <row r="49">
          <cell r="L49"/>
          <cell r="M49"/>
        </row>
        <row r="50">
          <cell r="L50"/>
          <cell r="M50"/>
        </row>
        <row r="51">
          <cell r="L51" t="str">
            <v>CAU0197</v>
          </cell>
          <cell r="M51" t="str">
            <v xml:space="preserve">Obsolescencia tecnológica y vulnerabilidades no solucionadas  </v>
          </cell>
        </row>
        <row r="52">
          <cell r="L52"/>
          <cell r="M52"/>
        </row>
        <row r="53">
          <cell r="L53"/>
          <cell r="M53"/>
        </row>
        <row r="54">
          <cell r="L54" t="str">
            <v>CAU0198</v>
          </cell>
          <cell r="M54" t="str">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ell>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100">
          <cell r="C100" t="str">
            <v>APO4RG0001</v>
          </cell>
          <cell r="D100" t="str">
            <v>Afectación o interrupción de los servicios tecnológicos que soporta la OTI comprometiendo la integridad, disponibilidad y  confidencialidad de la información.</v>
          </cell>
        </row>
        <row r="101">
          <cell r="C101"/>
          <cell r="D101"/>
        </row>
        <row r="102">
          <cell r="C102" t="str">
            <v>APO4RG0002</v>
          </cell>
          <cell r="D102" t="str">
            <v>Inoportunidad en la entrega de proyectos definidos en la OTI.</v>
          </cell>
        </row>
        <row r="103">
          <cell r="C103" t="str">
            <v>APO4RG0003</v>
          </cell>
          <cell r="D103" t="str">
            <v xml:space="preserve">Inoportunidad en la atención de las solicitudes que recibe la Oficina de Tecnología e Información  </v>
          </cell>
        </row>
        <row r="104">
          <cell r="C104" t="str">
            <v>APO4RG0004</v>
          </cell>
          <cell r="D104" t="str">
            <v>Pérdida, fuga o alteración de información de la Agencia Nacional de Minería</v>
          </cell>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en la prestación del servicio de la ANM</v>
          </cell>
        </row>
        <row r="10">
          <cell r="D10"/>
          <cell r="E10"/>
        </row>
        <row r="11">
          <cell r="D11"/>
          <cell r="E11"/>
        </row>
        <row r="12">
          <cell r="D12" t="str">
            <v>CONS0032</v>
          </cell>
          <cell r="E12" t="str">
            <v>Potenciales demandas o acciones judiciales contra la ANM</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t="str">
            <v>CONS0040</v>
          </cell>
          <cell r="E18" t="str">
            <v>Aumento en el número de calificaciones de enfermedades profesionales del personal de la ANM</v>
          </cell>
        </row>
        <row r="19">
          <cell r="D19"/>
          <cell r="E19"/>
        </row>
        <row r="20">
          <cell r="D20"/>
          <cell r="E20"/>
        </row>
        <row r="21">
          <cell r="D21" t="str">
            <v>CONS0041</v>
          </cell>
          <cell r="E21" t="str">
            <v>Sanciones juridicas, fiscales, penales y administrativas  por incumplimiento  de la normatividad nacional legal vigente para el desarrollo de las actividades de la ANM</v>
          </cell>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41">
          <cell r="L41" t="str">
            <v>CAU0203</v>
          </cell>
          <cell r="M41" t="str">
            <v>Inadecuada aplicación de la normatividad y los procedimientos ANM de Evaluación del Desempeño Laboral</v>
          </cell>
        </row>
        <row r="42">
          <cell r="L42"/>
          <cell r="M42"/>
        </row>
        <row r="43">
          <cell r="L43" t="str">
            <v>CAU0204</v>
          </cell>
          <cell r="M43" t="str">
            <v>Debilidades en la parametrización y/o ajustes internos de websafi y/o fallas en el aplicativo y/o fallas en la aplicación de los procedimientos internos del Grupo</v>
          </cell>
        </row>
        <row r="44">
          <cell r="L44"/>
          <cell r="M44"/>
        </row>
        <row r="45">
          <cell r="L45" t="str">
            <v>CAU0205</v>
          </cell>
          <cell r="M45" t="str">
            <v>Alta demanda de solicitudes de situaciones administrativas</v>
          </cell>
        </row>
        <row r="46">
          <cell r="L46" t="str">
            <v>CAU0207</v>
          </cell>
          <cell r="M46" t="str">
            <v xml:space="preserve">Inoportunidad en la presentación de los candidatos para proveer los empleos en provisionalidad y libre nombramiento y remoción. </v>
          </cell>
        </row>
        <row r="47">
          <cell r="L47" t="str">
            <v>CAU0208</v>
          </cell>
          <cell r="M47" t="str">
            <v>Incumplimiento de requisitos del manual de funciones de los candidatos para proveer el empleo</v>
          </cell>
        </row>
        <row r="48">
          <cell r="L48" t="str">
            <v>CAU0227</v>
          </cell>
          <cell r="M48" t="str">
            <v>Incumplimiento del orden de provisión de empleos en las plantas temporales que se lleguen a crear</v>
          </cell>
        </row>
        <row r="49">
          <cell r="L49" t="str">
            <v>CAU0209</v>
          </cell>
          <cell r="M49" t="str">
            <v>Deficiencias en los contenidos de las capacitaciones</v>
          </cell>
        </row>
        <row r="50">
          <cell r="L50" t="str">
            <v>CAU0210</v>
          </cell>
          <cell r="M50" t="str">
            <v>Deficiencias en la metodología de capacitación aplicada por parte de los docentes contratados</v>
          </cell>
        </row>
        <row r="51">
          <cell r="L51"/>
          <cell r="M51"/>
        </row>
        <row r="52">
          <cell r="L52" t="str">
            <v>CAU0212</v>
          </cell>
          <cell r="M52" t="str">
            <v>Inasistencia a las capacitaciones por parte de los funcionarios</v>
          </cell>
        </row>
        <row r="53">
          <cell r="L53" t="str">
            <v>CAU0213</v>
          </cell>
          <cell r="M53" t="str">
            <v>Restricción en la cobertura del plan de bienestar</v>
          </cell>
        </row>
        <row r="54">
          <cell r="L54"/>
          <cell r="M54"/>
        </row>
        <row r="55">
          <cell r="L55" t="str">
            <v>CAU0214</v>
          </cell>
          <cell r="M55" t="str">
            <v>Baja participación de los funcionarios en las actividades del plan de bienestar de cada vigencia</v>
          </cell>
        </row>
        <row r="56">
          <cell r="L56"/>
          <cell r="M56"/>
        </row>
        <row r="57">
          <cell r="L57" t="str">
            <v>CAU0215</v>
          </cell>
          <cell r="M57" t="str">
            <v>Fallas en la efectividad del plan de bienestar e incentivos</v>
          </cell>
        </row>
        <row r="58">
          <cell r="L58"/>
          <cell r="M58"/>
        </row>
        <row r="59">
          <cell r="L59" t="str">
            <v>CAU0216</v>
          </cell>
          <cell r="M59" t="str">
            <v xml:space="preserve">Debilidades en la apropiación del conocimiento del personal de la ANM frente a sus responsabilidades en el SGSST </v>
          </cell>
        </row>
        <row r="60">
          <cell r="L60" t="str">
            <v>CAU0217</v>
          </cell>
          <cell r="M60" t="str">
            <v>Dificultad en la implementación de la metodología para el control en materia del SGSST con los proveedores.</v>
          </cell>
        </row>
        <row r="61">
          <cell r="L61"/>
          <cell r="M61"/>
        </row>
        <row r="62">
          <cell r="L62"/>
          <cell r="M62"/>
        </row>
        <row r="63">
          <cell r="L63" t="str">
            <v>CAU0218</v>
          </cell>
          <cell r="M63" t="str">
            <v>Dificultad en la definición de los peligros y riesgos del SGSST; y/o identificación de oportunidades para el SGSST (identificación de otros requisitos)</v>
          </cell>
        </row>
        <row r="64">
          <cell r="L64"/>
          <cell r="M64"/>
        </row>
        <row r="65">
          <cell r="L65"/>
          <cell r="M65"/>
        </row>
        <row r="66">
          <cell r="L66" t="str">
            <v>CAU0219</v>
          </cell>
          <cell r="M66" t="str">
            <v>Dificultad de la implementación de los controles en todas las sedes de la Entidad, y organización de la documentación del SGSST.</v>
          </cell>
        </row>
        <row r="67">
          <cell r="L67" t="str">
            <v>CAU0226</v>
          </cell>
          <cell r="M67" t="str">
            <v xml:space="preserve">Debilidades en la elaboración de los planes de preparación y respuesta ante emergencia teniendo en cuenta las situaciones potenciales de emergencias </v>
          </cell>
        </row>
        <row r="68">
          <cell r="L68"/>
          <cell r="M68"/>
        </row>
        <row r="69">
          <cell r="L69"/>
          <cell r="M69"/>
        </row>
        <row r="70">
          <cell r="L70" t="str">
            <v>CAU0220</v>
          </cell>
          <cell r="M70" t="str">
            <v>Bajos índices de reporte por parte de los colaboradores de condiciones de salud, condiciones inseguras, actos inseguros, incidentes y accidentes laborales.</v>
          </cell>
        </row>
        <row r="71">
          <cell r="L71"/>
          <cell r="M71"/>
        </row>
        <row r="72">
          <cell r="L72"/>
          <cell r="M72"/>
        </row>
        <row r="73">
          <cell r="L73" t="str">
            <v>CAU0221</v>
          </cell>
          <cell r="M73" t="str">
            <v>Debilidades en la identificación de las causas generadoras de los peligros y riesgos del SGSST.</v>
          </cell>
        </row>
        <row r="74">
          <cell r="L74" t="str">
            <v>CAU0222</v>
          </cell>
          <cell r="M74" t="str">
            <v>Desconocimiento y/o desactualización de la normatividad vigente, y  de los procedimientos internos de la Entidad por parte de los solicitantes (tiempos y formatos de solicitud)</v>
          </cell>
        </row>
        <row r="75">
          <cell r="L75" t="str">
            <v>CAU0223</v>
          </cell>
          <cell r="M75" t="str">
            <v>Alta demanda de solicitudes</v>
          </cell>
        </row>
        <row r="76">
          <cell r="L76" t="str">
            <v>CAU0224</v>
          </cell>
          <cell r="M76" t="str">
            <v>Falla en el aplicativo GestionA</v>
          </cell>
        </row>
        <row r="77">
          <cell r="L77"/>
          <cell r="M77"/>
        </row>
        <row r="78">
          <cell r="L78" t="str">
            <v>CAU0225</v>
          </cell>
          <cell r="M78" t="str">
            <v>Ausencia de necesidades claras y de fondo que conlleve la actualización del manual de funciones</v>
          </cell>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9">
          <cell r="C129" t="str">
            <v>APO5RG0001</v>
          </cell>
          <cell r="D129" t="str">
            <v>Incumplimiento de los términos legales establecidos para realizar el proceso de concertación y seguimiento a la evaluación de desempeño y acuerdos de gestión</v>
          </cell>
        </row>
        <row r="130">
          <cell r="C130"/>
          <cell r="D130"/>
        </row>
        <row r="131">
          <cell r="C131"/>
          <cell r="D131"/>
        </row>
        <row r="132">
          <cell r="C132"/>
          <cell r="D132"/>
        </row>
        <row r="133">
          <cell r="C133"/>
          <cell r="D133"/>
        </row>
        <row r="134">
          <cell r="C134" t="str">
            <v>APO5RG0002</v>
          </cell>
          <cell r="D134" t="str">
            <v>Errores en la liquidación de la nómina y falta de aplicación de novedades</v>
          </cell>
        </row>
        <row r="135">
          <cell r="C135"/>
          <cell r="D135"/>
        </row>
        <row r="136">
          <cell r="C136"/>
          <cell r="D136"/>
        </row>
        <row r="137">
          <cell r="C137"/>
          <cell r="D137"/>
        </row>
        <row r="138">
          <cell r="C138"/>
          <cell r="D138"/>
        </row>
        <row r="139">
          <cell r="C139" t="str">
            <v>APO5RG0003</v>
          </cell>
          <cell r="D139" t="str">
            <v>Provisión de empleos incumpliendo la normatividad vigente en materia de gestión del talento humano</v>
          </cell>
        </row>
        <row r="140">
          <cell r="C140"/>
          <cell r="D140"/>
        </row>
        <row r="141">
          <cell r="C141"/>
          <cell r="D141"/>
        </row>
        <row r="142">
          <cell r="C142"/>
          <cell r="D142"/>
        </row>
        <row r="143">
          <cell r="C143"/>
          <cell r="D143"/>
        </row>
        <row r="144">
          <cell r="C144" t="str">
            <v>APO5RG0004</v>
          </cell>
          <cell r="D144" t="str">
            <v>Inadecuado fortalecimiento de las competencias de los funcionarios</v>
          </cell>
        </row>
        <row r="145">
          <cell r="C145"/>
          <cell r="D145"/>
        </row>
        <row r="146">
          <cell r="C146"/>
          <cell r="D146"/>
        </row>
        <row r="147">
          <cell r="C147"/>
          <cell r="D147"/>
        </row>
        <row r="148">
          <cell r="C148"/>
          <cell r="D148"/>
        </row>
        <row r="149">
          <cell r="C149" t="str">
            <v>APO5RG0005</v>
          </cell>
          <cell r="D149" t="str">
            <v>Afectación y deterioro del bienestar y el clima laboral de los servidores de la Entidad</v>
          </cell>
        </row>
        <row r="150">
          <cell r="C150"/>
          <cell r="D150"/>
        </row>
        <row r="151">
          <cell r="C151"/>
          <cell r="D151"/>
        </row>
        <row r="152">
          <cell r="C152"/>
          <cell r="D152"/>
        </row>
        <row r="153">
          <cell r="C153"/>
          <cell r="D153"/>
        </row>
        <row r="154">
          <cell r="C154" t="str">
            <v>APO5RG0006</v>
          </cell>
          <cell r="D154" t="str">
            <v>Incumplimiento de la normatividad vigente en materia de seguridad y salud en el trabajo</v>
          </cell>
        </row>
        <row r="155">
          <cell r="C155"/>
          <cell r="D155"/>
        </row>
        <row r="156">
          <cell r="C156"/>
          <cell r="D156"/>
        </row>
        <row r="157">
          <cell r="C157"/>
          <cell r="D157"/>
        </row>
        <row r="158">
          <cell r="C158"/>
          <cell r="D158"/>
        </row>
        <row r="159">
          <cell r="C159" t="str">
            <v>APO5RG0007</v>
          </cell>
          <cell r="D159" t="str">
            <v>Aumento de accidentes, enfermedades laborales o muertes</v>
          </cell>
        </row>
        <row r="160">
          <cell r="C160"/>
          <cell r="D160"/>
        </row>
        <row r="161">
          <cell r="C161"/>
          <cell r="D161"/>
        </row>
        <row r="162">
          <cell r="C162"/>
          <cell r="D162"/>
        </row>
        <row r="163">
          <cell r="C163"/>
          <cell r="D163"/>
        </row>
        <row r="164">
          <cell r="C164" t="str">
            <v>APO5RG0008</v>
          </cell>
          <cell r="D164" t="str">
            <v>Inoportunidad en la atención de solicitudes de situaciones administrativas o certificaciones</v>
          </cell>
        </row>
        <row r="165">
          <cell r="C165"/>
          <cell r="D165"/>
        </row>
        <row r="166">
          <cell r="C166"/>
          <cell r="D166"/>
        </row>
        <row r="167">
          <cell r="C167"/>
          <cell r="D167"/>
        </row>
        <row r="168">
          <cell r="C168"/>
          <cell r="D168"/>
        </row>
        <row r="169">
          <cell r="C169" t="str">
            <v>APO5RG0009</v>
          </cell>
          <cell r="D169" t="str">
            <v>Inadecuada actualización del manual de funciones de la ANM</v>
          </cell>
        </row>
        <row r="170">
          <cell r="C170"/>
          <cell r="D170"/>
        </row>
        <row r="171">
          <cell r="C171"/>
          <cell r="D171"/>
        </row>
        <row r="172">
          <cell r="C172"/>
          <cell r="D172"/>
        </row>
        <row r="173">
          <cell r="C173"/>
          <cell r="D173"/>
        </row>
        <row r="174">
          <cell r="C174"/>
          <cell r="D174"/>
        </row>
        <row r="175">
          <cell r="C175"/>
          <cell r="D175"/>
        </row>
        <row r="176">
          <cell r="C176"/>
          <cell r="D176"/>
        </row>
        <row r="177">
          <cell r="C177"/>
          <cell r="D177"/>
        </row>
        <row r="178">
          <cell r="C178"/>
          <cell r="D178"/>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t="str">
            <v>CONS0007</v>
          </cell>
          <cell r="E10" t="str">
            <v>Incertidumbre jurídica del investigado</v>
          </cell>
        </row>
        <row r="11">
          <cell r="D11" t="str">
            <v>CONS0021</v>
          </cell>
          <cell r="E11" t="str">
            <v>Desconocimiento de las normas del derecho disciplinario, derechos, etapas del proceso y hechos sancionables</v>
          </cell>
        </row>
        <row r="12">
          <cell r="D12"/>
          <cell r="E12"/>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7">
          <cell r="L37" t="str">
            <v>CAU0027</v>
          </cell>
          <cell r="M37" t="str">
            <v>Debilidades en el seguimiento a la gestión</v>
          </cell>
        </row>
        <row r="38">
          <cell r="L38" t="str">
            <v>CAU0228</v>
          </cell>
          <cell r="M38" t="str">
            <v>Limitaciones del recurso humano asignado al Grupo de Control Interno Disciplinario/alta rotación de personal; y/o aumento en el numero de quejas o informes recibidos</v>
          </cell>
        </row>
        <row r="39">
          <cell r="L39"/>
          <cell r="M39"/>
        </row>
        <row r="40">
          <cell r="L40" t="str">
            <v>CAU0200</v>
          </cell>
          <cell r="M40" t="str">
            <v>Debilidades en el seguimiento a la gestión y/o demoras en resolver las actuaciones disciplinarias en etapa de instrucción.</v>
          </cell>
        </row>
        <row r="41">
          <cell r="L41" t="str">
            <v>CAU0029</v>
          </cell>
          <cell r="M41" t="str">
            <v>Falta de conocimiento y de aplicación de la norma que regula una situación específica dentro del proceso disciplinario</v>
          </cell>
        </row>
        <row r="42">
          <cell r="L42"/>
          <cell r="M42"/>
        </row>
        <row r="43">
          <cell r="L43" t="str">
            <v>CAU0231</v>
          </cell>
          <cell r="M43" t="str">
            <v>Ausencia de la realización de actividades de sensibilización en derecho disciplinario.</v>
          </cell>
        </row>
        <row r="47">
          <cell r="C47" t="str">
            <v>APO5RG0010</v>
          </cell>
          <cell r="D47" t="str">
            <v>Incumplimiento del deber funcional, y de las normas del derecho disciplinario y del procedimiento relacionado con el trámite oportuno de todas las quejas e informes que lleguen al Grupo de Control Interno Disciplinario</v>
          </cell>
        </row>
        <row r="48">
          <cell r="C48"/>
          <cell r="D48"/>
        </row>
        <row r="49">
          <cell r="C49"/>
          <cell r="D49"/>
        </row>
        <row r="50">
          <cell r="C50"/>
          <cell r="D50"/>
        </row>
        <row r="51">
          <cell r="C51"/>
          <cell r="D51"/>
        </row>
        <row r="52">
          <cell r="C52" t="str">
            <v>APO5RG0011</v>
          </cell>
          <cell r="D52" t="str">
            <v>Dilación o incumplimiento  del impulso al proceso disciplinario</v>
          </cell>
        </row>
        <row r="53">
          <cell r="C53"/>
          <cell r="D53"/>
        </row>
        <row r="54">
          <cell r="C54"/>
          <cell r="D54"/>
        </row>
        <row r="55">
          <cell r="C55"/>
          <cell r="D55"/>
        </row>
        <row r="56">
          <cell r="C56"/>
          <cell r="D56"/>
        </row>
        <row r="57">
          <cell r="C57" t="str">
            <v>APO5RG0012</v>
          </cell>
          <cell r="D57" t="str">
            <v>Falta de la actividad preventiva orientada a mitigar la realización de conductas disciplinables</v>
          </cell>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CONS0059</v>
          </cell>
          <cell r="E9" t="str">
            <v>Condenas Patrimoniales a la Entidad (Defensa Jurídica)</v>
          </cell>
        </row>
        <row r="10">
          <cell r="D10" t="str">
            <v>CONS0060</v>
          </cell>
          <cell r="E10" t="str">
            <v>Decisiones desfavorables para la ANM (Defensa Jurídica)</v>
          </cell>
        </row>
        <row r="11">
          <cell r="D11"/>
          <cell r="E11"/>
        </row>
        <row r="12">
          <cell r="D12" t="str">
            <v>CONS0064</v>
          </cell>
          <cell r="E12" t="str">
            <v>Detrimento patrimonial por la no recuperación de deudas (Cobro coactivo)</v>
          </cell>
        </row>
        <row r="13">
          <cell r="D13" t="str">
            <v>CONS0062</v>
          </cell>
          <cell r="E13" t="str">
            <v>Disparidad de posiciones jurídicas (Asesoría jurídica)</v>
          </cell>
        </row>
        <row r="14">
          <cell r="D14" t="str">
            <v>CONS0063</v>
          </cell>
          <cell r="E14" t="str">
            <v>Vulneración de derechos de petición (Asesoría Jurídica)</v>
          </cell>
        </row>
        <row r="15">
          <cell r="D15"/>
          <cell r="E15"/>
        </row>
        <row r="16">
          <cell r="D16" t="str">
            <v>CONS0061</v>
          </cell>
          <cell r="E16" t="str">
            <v>Desacatos judiciales (Defensa Jurídica)</v>
          </cell>
        </row>
        <row r="23">
          <cell r="L23"/>
          <cell r="M23"/>
        </row>
        <row r="24">
          <cell r="L24"/>
          <cell r="M24"/>
        </row>
        <row r="25">
          <cell r="L25"/>
          <cell r="M25"/>
        </row>
        <row r="26">
          <cell r="L26"/>
          <cell r="M26"/>
        </row>
        <row r="27">
          <cell r="L27"/>
          <cell r="M27"/>
        </row>
        <row r="28">
          <cell r="L28"/>
          <cell r="M28"/>
        </row>
        <row r="29">
          <cell r="L29"/>
          <cell r="M29"/>
        </row>
        <row r="30">
          <cell r="L30"/>
          <cell r="M30"/>
        </row>
        <row r="31">
          <cell r="L31"/>
          <cell r="M31"/>
        </row>
        <row r="32">
          <cell r="L32" t="str">
            <v>CAU0232</v>
          </cell>
          <cell r="M32" t="str">
            <v>Debilidades en los controles de distribución y reparto de las solicitudes recibidas</v>
          </cell>
        </row>
        <row r="33">
          <cell r="L33"/>
          <cell r="M33"/>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t="str">
            <v>CAU0233</v>
          </cell>
          <cell r="M47" t="str">
            <v>Demoras en la entrega de insumos por los procesos/dependencias ANM correspondiente</v>
          </cell>
        </row>
        <row r="48">
          <cell r="L48"/>
          <cell r="M48"/>
        </row>
        <row r="49">
          <cell r="L49"/>
          <cell r="M49"/>
        </row>
        <row r="50">
          <cell r="L50" t="str">
            <v>CAU0234</v>
          </cell>
          <cell r="M50" t="str">
            <v>Notificación indebida por parte del despacho judicial</v>
          </cell>
        </row>
        <row r="51">
          <cell r="L51"/>
          <cell r="M51"/>
        </row>
        <row r="52">
          <cell r="L52"/>
          <cell r="M52"/>
        </row>
        <row r="53">
          <cell r="L53" t="str">
            <v>CAU0235</v>
          </cell>
          <cell r="M53" t="str">
            <v>Actuación u omisión de la ANM comprobada</v>
          </cell>
        </row>
        <row r="54">
          <cell r="L54"/>
          <cell r="M54"/>
        </row>
        <row r="55">
          <cell r="L55"/>
          <cell r="M55"/>
        </row>
        <row r="56">
          <cell r="L56" t="str">
            <v>CAU0236</v>
          </cell>
          <cell r="M56" t="str">
            <v>Baja calidad de los escritos de representación por parte de los abogados del grupo</v>
          </cell>
        </row>
        <row r="57">
          <cell r="L57"/>
          <cell r="M57"/>
        </row>
        <row r="58">
          <cell r="L58"/>
          <cell r="M58"/>
        </row>
        <row r="59">
          <cell r="L59" t="str">
            <v>CAU0230</v>
          </cell>
          <cell r="M59" t="str">
            <v>Incumplimiento de las acciones requeridas en la representación</v>
          </cell>
        </row>
        <row r="60">
          <cell r="L60"/>
          <cell r="M60"/>
        </row>
        <row r="61">
          <cell r="L61"/>
          <cell r="M61"/>
        </row>
        <row r="62">
          <cell r="L62" t="str">
            <v>CAU0238</v>
          </cell>
          <cell r="M62" t="str">
            <v>Incumplimientos por parte del abogado a cargo</v>
          </cell>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t="str">
            <v>CAU0241</v>
          </cell>
          <cell r="M92" t="str">
            <v>Cartera de imposible recaudo</v>
          </cell>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t="str">
            <v>CAU0242</v>
          </cell>
          <cell r="M107" t="str">
            <v>Vencimiento de términos de cobro</v>
          </cell>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t="str">
            <v>CAUS0243</v>
          </cell>
          <cell r="M120" t="str">
            <v xml:space="preserve">Inoportunidad en la entrega de información por parte de los procesos/dependencias para realizar la actualización del normograma </v>
          </cell>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8">
          <cell r="C168" t="str">
            <v>APO6RG0001</v>
          </cell>
          <cell r="D168" t="str">
            <v>Inoportunidad en la asignación de las solicitudes recibidas</v>
          </cell>
        </row>
        <row r="169">
          <cell r="C169"/>
          <cell r="D169"/>
        </row>
        <row r="170">
          <cell r="C170"/>
          <cell r="D170"/>
        </row>
        <row r="171">
          <cell r="C171"/>
          <cell r="D171"/>
        </row>
        <row r="172">
          <cell r="C172"/>
          <cell r="D172"/>
        </row>
        <row r="173">
          <cell r="C173" t="str">
            <v>APO6RG0002</v>
          </cell>
          <cell r="D173" t="str">
            <v>Pérdida de los procesos en los que es demandada la ANM</v>
          </cell>
        </row>
        <row r="174">
          <cell r="C174"/>
          <cell r="D174"/>
        </row>
        <row r="175">
          <cell r="C175"/>
          <cell r="D175"/>
        </row>
        <row r="176">
          <cell r="C176"/>
          <cell r="D176"/>
        </row>
        <row r="177">
          <cell r="C177"/>
          <cell r="D177"/>
        </row>
        <row r="178">
          <cell r="C178" t="str">
            <v>APO6RG0003</v>
          </cell>
          <cell r="D178" t="str">
            <v>Vencimiento de términos legales</v>
          </cell>
        </row>
        <row r="179">
          <cell r="C179"/>
          <cell r="D179"/>
        </row>
        <row r="180">
          <cell r="C180"/>
          <cell r="D180"/>
        </row>
        <row r="181">
          <cell r="C181"/>
          <cell r="D181"/>
        </row>
        <row r="182">
          <cell r="C182"/>
          <cell r="D182"/>
        </row>
        <row r="183">
          <cell r="C183" t="str">
            <v>APO6RG0004</v>
          </cell>
          <cell r="D183" t="str">
            <v>Aumento de la cartera sin depurar</v>
          </cell>
        </row>
        <row r="184">
          <cell r="C184"/>
          <cell r="D184"/>
        </row>
        <row r="185">
          <cell r="C185"/>
          <cell r="D185"/>
        </row>
        <row r="186">
          <cell r="C186"/>
          <cell r="D186"/>
        </row>
        <row r="187">
          <cell r="C187"/>
          <cell r="D187"/>
        </row>
        <row r="188">
          <cell r="C188" t="str">
            <v>APO6RG0005</v>
          </cell>
          <cell r="D188" t="str">
            <v>Prescripciones de acciones de cobro por falta de gestión</v>
          </cell>
        </row>
        <row r="189">
          <cell r="C189"/>
          <cell r="D189"/>
        </row>
        <row r="190">
          <cell r="C190"/>
          <cell r="D190"/>
        </row>
        <row r="191">
          <cell r="C191"/>
          <cell r="D191"/>
        </row>
        <row r="192">
          <cell r="C192"/>
          <cell r="D192"/>
        </row>
        <row r="193">
          <cell r="C193" t="str">
            <v>APO6RG0006</v>
          </cell>
          <cell r="D193" t="str">
            <v>Incumplimiento normativo   aplicable a la  ANM en materia de transparencia y acceso a la información pública</v>
          </cell>
        </row>
        <row r="194">
          <cell r="C194"/>
          <cell r="D194"/>
        </row>
        <row r="195">
          <cell r="C195"/>
          <cell r="D195"/>
        </row>
        <row r="196">
          <cell r="C196"/>
          <cell r="D196"/>
        </row>
        <row r="197">
          <cell r="C197"/>
          <cell r="D197"/>
        </row>
        <row r="198">
          <cell r="C198"/>
          <cell r="D198"/>
        </row>
        <row r="199">
          <cell r="C199"/>
          <cell r="D199"/>
        </row>
        <row r="200">
          <cell r="C200"/>
          <cell r="D200"/>
        </row>
        <row r="201">
          <cell r="C201"/>
          <cell r="D201"/>
        </row>
        <row r="202">
          <cell r="C202"/>
          <cell r="D202"/>
        </row>
        <row r="203">
          <cell r="C203"/>
          <cell r="D203"/>
        </row>
        <row r="204">
          <cell r="C204"/>
          <cell r="D204"/>
        </row>
        <row r="205">
          <cell r="C205"/>
          <cell r="D205"/>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cell r="E10"/>
        </row>
        <row r="11">
          <cell r="D11"/>
          <cell r="E11"/>
        </row>
        <row r="12">
          <cell r="D12" t="str">
            <v>CONS0066</v>
          </cell>
          <cell r="E12" t="str">
            <v>Incumplimiento de metas en materia de gestión documental.</v>
          </cell>
        </row>
        <row r="13">
          <cell r="D13"/>
          <cell r="E13"/>
        </row>
        <row r="14">
          <cell r="D14"/>
          <cell r="E14"/>
        </row>
        <row r="15">
          <cell r="D15" t="str">
            <v>CONS0068</v>
          </cell>
          <cell r="E15" t="str">
            <v xml:space="preserve">Imposibilidad de reconstruir o recuperar  documentos </v>
          </cell>
        </row>
        <row r="16">
          <cell r="D16"/>
          <cell r="E16"/>
        </row>
        <row r="17">
          <cell r="D17"/>
          <cell r="E17"/>
        </row>
        <row r="18">
          <cell r="D18" t="str">
            <v>CONS0075</v>
          </cell>
          <cell r="E18" t="str">
            <v>Acumulación de documentos en archivos de gestión</v>
          </cell>
        </row>
        <row r="19">
          <cell r="D19"/>
          <cell r="E19"/>
        </row>
        <row r="20">
          <cell r="D20"/>
          <cell r="E20"/>
        </row>
        <row r="21">
          <cell r="D21" t="str">
            <v>CONS0067</v>
          </cell>
          <cell r="E21" t="str">
            <v>Inconformidades/hallazgos en la implementación del sistema de la gestión documental de la ANM</v>
          </cell>
        </row>
        <row r="22">
          <cell r="D22"/>
          <cell r="E22"/>
        </row>
        <row r="23">
          <cell r="D23"/>
          <cell r="E23"/>
        </row>
        <row r="24">
          <cell r="D24"/>
          <cell r="E24"/>
        </row>
        <row r="25">
          <cell r="D25"/>
          <cell r="E25"/>
        </row>
        <row r="26">
          <cell r="D26"/>
          <cell r="E26"/>
        </row>
        <row r="27">
          <cell r="D27"/>
          <cell r="E27"/>
        </row>
        <row r="32">
          <cell r="L32" t="str">
            <v>CAU0244</v>
          </cell>
          <cell r="M32" t="str">
            <v>Debilidades en el seguimiento al cumplimiento de las actividades del PINAR</v>
          </cell>
        </row>
        <row r="33">
          <cell r="L33" t="str">
            <v>CAU0245</v>
          </cell>
          <cell r="M33" t="str">
            <v>Elaboración del PINAR sin el conocimiento especializado requerido</v>
          </cell>
        </row>
        <row r="34">
          <cell r="L34" t="str">
            <v>CAU0246</v>
          </cell>
          <cell r="M34" t="str">
            <v>Falta de recursos para implementar las acciones previstas en el PINAR</v>
          </cell>
        </row>
        <row r="35">
          <cell r="L35" t="str">
            <v>CAU0255</v>
          </cell>
          <cell r="M35" t="str">
            <v>Desconocimiento de la normatividad</v>
          </cell>
        </row>
        <row r="36">
          <cell r="L36" t="str">
            <v>CAU0252</v>
          </cell>
          <cell r="M36" t="str">
            <v>Incumplimiento de los lineamientos de cargue documental en el SGD por parte de funcionarios y contratistas</v>
          </cell>
        </row>
        <row r="37">
          <cell r="L37" t="str">
            <v>CAU0281</v>
          </cell>
          <cell r="M37" t="str">
            <v>Incumplimiento de lineamientos frente a la administración de documentos físicos de la ANM</v>
          </cell>
        </row>
        <row r="38">
          <cell r="L38" t="str">
            <v>CAU0080</v>
          </cell>
          <cell r="M38" t="str">
            <v>Desconocimiento en los sistemas de información para la consulta y gestión documental</v>
          </cell>
        </row>
        <row r="39">
          <cell r="L39" t="str">
            <v>CAU0256</v>
          </cell>
          <cell r="M39" t="str">
            <v>Documentos a transferir sin el cumplimiento de los lineamientos técnicos</v>
          </cell>
        </row>
        <row r="40">
          <cell r="L40"/>
          <cell r="M40"/>
        </row>
        <row r="41">
          <cell r="L41" t="str">
            <v>CAU0259</v>
          </cell>
          <cell r="M41" t="str">
            <v>Insuficiencia de personas en el equipo de trabajo para recibir las transferencias</v>
          </cell>
        </row>
        <row r="42">
          <cell r="L42" t="str">
            <v>CAU0253</v>
          </cell>
          <cell r="M42" t="str">
            <v>Demoras en la formulación y aprobación del cronograma de visitas de revisión documental, y entrega de informes de seguimiento</v>
          </cell>
        </row>
        <row r="43">
          <cell r="L43"/>
          <cell r="M43"/>
        </row>
        <row r="44">
          <cell r="L44" t="str">
            <v>CAU0254</v>
          </cell>
          <cell r="M44" t="str">
            <v>Impedimento para realizar las visitas por emergencias sanitarias, orden público, caso fortuito, o desconocimiento de los responsables del tema de gestión documental, que obstaculizan, interrumpan o alteren la visita</v>
          </cell>
        </row>
        <row r="45">
          <cell r="L45"/>
          <cell r="M45"/>
        </row>
        <row r="46">
          <cell r="L46"/>
          <cell r="M46"/>
        </row>
        <row r="47">
          <cell r="L47" t="str">
            <v>CAU0260</v>
          </cell>
          <cell r="M47" t="str">
            <v>Desorganización del archivo central</v>
          </cell>
        </row>
        <row r="48">
          <cell r="L48"/>
          <cell r="M48"/>
        </row>
        <row r="49">
          <cell r="L49" t="str">
            <v>CAU0261</v>
          </cell>
          <cell r="M49" t="str">
            <v>Desactualización del inventario documental en el archivo central</v>
          </cell>
        </row>
        <row r="50">
          <cell r="L50" t="str">
            <v>CAU0262</v>
          </cell>
          <cell r="M50" t="str">
            <v xml:space="preserve">Incumplimiento de las condiciones ambientales para la conservación de documentos </v>
          </cell>
        </row>
        <row r="51">
          <cell r="L51" t="str">
            <v>CAU0263</v>
          </cell>
          <cell r="M51" t="str">
            <v xml:space="preserve">Documentos que cuenten con afectación biológica </v>
          </cell>
        </row>
        <row r="52">
          <cell r="L52"/>
          <cell r="M52"/>
        </row>
        <row r="57">
          <cell r="C57" t="str">
            <v>APO7RG0001</v>
          </cell>
          <cell r="D57" t="str">
            <v>Ineficiencia de la ANM en la planificación de los planes y programas archivísticos</v>
          </cell>
        </row>
        <row r="58">
          <cell r="C58"/>
          <cell r="D58"/>
        </row>
        <row r="59">
          <cell r="C59"/>
          <cell r="D59"/>
        </row>
        <row r="60">
          <cell r="C60"/>
          <cell r="D60"/>
        </row>
        <row r="61">
          <cell r="C61"/>
          <cell r="D61"/>
        </row>
        <row r="62">
          <cell r="C62" t="str">
            <v>APO7RG0002</v>
          </cell>
          <cell r="D62" t="str">
            <v>Incumplimiento de las normas archivísticas</v>
          </cell>
        </row>
        <row r="63">
          <cell r="C63"/>
          <cell r="D63"/>
        </row>
        <row r="64">
          <cell r="C64"/>
          <cell r="D64"/>
        </row>
        <row r="65">
          <cell r="C65"/>
          <cell r="D65"/>
        </row>
        <row r="66">
          <cell r="C66"/>
          <cell r="D66"/>
        </row>
        <row r="67">
          <cell r="C67" t="str">
            <v>APO7RG0004</v>
          </cell>
          <cell r="D67" t="str">
            <v>Pérdida de información/trazabilidad de los documentos en el Sistema de Gestión Documental de la ANM</v>
          </cell>
        </row>
        <row r="68">
          <cell r="C68"/>
          <cell r="D68"/>
        </row>
        <row r="69">
          <cell r="C69"/>
          <cell r="D69"/>
        </row>
        <row r="70">
          <cell r="C70"/>
          <cell r="D70"/>
        </row>
        <row r="71">
          <cell r="C71"/>
          <cell r="D71"/>
        </row>
        <row r="72">
          <cell r="C72" t="str">
            <v>APO7RG0005</v>
          </cell>
          <cell r="D72" t="str">
            <v>Inoportunidad en la atención de solicitudes de usuarios internos o externos</v>
          </cell>
        </row>
        <row r="73">
          <cell r="C73"/>
          <cell r="D73"/>
        </row>
        <row r="74">
          <cell r="C74"/>
          <cell r="D74"/>
        </row>
        <row r="75">
          <cell r="C75"/>
          <cell r="D75"/>
        </row>
        <row r="76">
          <cell r="C76"/>
          <cell r="D76"/>
        </row>
        <row r="77">
          <cell r="C77" t="str">
            <v>APO7RG0006</v>
          </cell>
          <cell r="D77" t="str">
            <v>Incumplimiento de las Tablas de retención documental</v>
          </cell>
        </row>
        <row r="78">
          <cell r="C78"/>
          <cell r="D78"/>
        </row>
        <row r="79">
          <cell r="C79"/>
          <cell r="D79"/>
        </row>
        <row r="80">
          <cell r="C80"/>
          <cell r="D80"/>
        </row>
        <row r="81">
          <cell r="C81"/>
          <cell r="D81"/>
        </row>
        <row r="82">
          <cell r="C82" t="str">
            <v>APO7RG0007</v>
          </cell>
          <cell r="D82" t="str">
            <v>Perdida de documentos físicos del archivo central y memoria histórica de la Entidad</v>
          </cell>
        </row>
        <row r="83">
          <cell r="C83"/>
          <cell r="D83"/>
        </row>
        <row r="84">
          <cell r="C84"/>
          <cell r="D84"/>
        </row>
        <row r="85">
          <cell r="C85"/>
          <cell r="D85"/>
        </row>
        <row r="86">
          <cell r="C86"/>
          <cell r="D86"/>
        </row>
        <row r="87">
          <cell r="C87" t="str">
            <v>APO7RG0008</v>
          </cell>
          <cell r="D87" t="str">
            <v xml:space="preserve">Afectación en la salud de funcionarios y/o contratistas </v>
          </cell>
        </row>
        <row r="88">
          <cell r="C88"/>
          <cell r="D88"/>
        </row>
        <row r="89">
          <cell r="C89"/>
          <cell r="D89"/>
        </row>
        <row r="90">
          <cell r="C90"/>
          <cell r="D90"/>
        </row>
        <row r="91">
          <cell r="C91"/>
          <cell r="D91"/>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Riesgos de gestión"/>
      <sheetName val="Riesgos de corrupción"/>
      <sheetName val="Monitoreo y Seguimiento"/>
      <sheetName val="Mapa calor RG"/>
      <sheetName val="Listas"/>
    </sheetNames>
    <sheetDataSet>
      <sheetData sheetId="0" refreshError="1"/>
      <sheetData sheetId="1">
        <row r="9">
          <cell r="D9" t="str">
            <v>CONS0001</v>
          </cell>
          <cell r="E9" t="str">
            <v>Toma de decisiones inoportuna o desalineada con la misión de la ANM por parte de la alta dirección.</v>
          </cell>
        </row>
        <row r="10">
          <cell r="D10" t="str">
            <v>CONS0025</v>
          </cell>
          <cell r="E10" t="str">
            <v>Desempeño de la ANM sin mejorar.</v>
          </cell>
        </row>
        <row r="27">
          <cell r="C27" t="str">
            <v>EST1RG0001</v>
          </cell>
          <cell r="D27" t="str">
            <v>Desarticulación de la planeación estratégica con las actividades y el objeto de la ANM.</v>
          </cell>
        </row>
        <row r="28">
          <cell r="C28" t="str">
            <v>EST1RG0002</v>
          </cell>
          <cell r="D28" t="str">
            <v>Incumplimiento de las metas estratégicas de la ANM</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579E-53D0-4C7B-B0C4-76B5A143E740}">
  <dimension ref="A1:U382"/>
  <sheetViews>
    <sheetView showGridLines="0" tabSelected="1" topLeftCell="C7" zoomScale="55" zoomScaleNormal="55" workbookViewId="0">
      <selection activeCell="I9" sqref="I9"/>
    </sheetView>
  </sheetViews>
  <sheetFormatPr defaultColWidth="11.42578125" defaultRowHeight="122.25" customHeight="1"/>
  <cols>
    <col min="1" max="3" width="14.28515625" style="53" customWidth="1"/>
    <col min="4" max="4" width="29" style="54" customWidth="1"/>
    <col min="5" max="5" width="19.5703125" style="52" customWidth="1"/>
    <col min="6" max="6" width="63" style="52" customWidth="1"/>
    <col min="7" max="7" width="14.42578125" style="52" customWidth="1"/>
    <col min="8" max="8" width="46.28515625" style="52" customWidth="1"/>
    <col min="9" max="9" width="59" style="52" customWidth="1"/>
    <col min="10" max="12" width="39" style="52" customWidth="1"/>
    <col min="13" max="13" width="39" style="76" customWidth="1"/>
    <col min="14" max="18" width="39" style="52" customWidth="1"/>
  </cols>
  <sheetData>
    <row r="1" spans="1:21" s="79" customFormat="1" ht="18">
      <c r="B1" s="163">
        <v>45323</v>
      </c>
      <c r="C1" s="164"/>
      <c r="D1" s="165"/>
      <c r="E1" s="172" t="s">
        <v>0</v>
      </c>
      <c r="F1" s="173"/>
      <c r="G1" s="173"/>
      <c r="H1" s="174"/>
      <c r="I1" s="84" t="s">
        <v>1</v>
      </c>
      <c r="L1" s="80"/>
      <c r="M1" s="81"/>
    </row>
    <row r="2" spans="1:21" s="79" customFormat="1" ht="18">
      <c r="B2" s="166"/>
      <c r="C2" s="167"/>
      <c r="D2" s="168"/>
      <c r="E2" s="175" t="s">
        <v>2</v>
      </c>
      <c r="F2" s="176"/>
      <c r="G2" s="176"/>
      <c r="H2" s="177"/>
      <c r="I2" s="85" t="s">
        <v>3</v>
      </c>
      <c r="L2" s="80"/>
      <c r="M2" s="81"/>
    </row>
    <row r="3" spans="1:21" s="79" customFormat="1" ht="29.25" customHeight="1" thickBot="1">
      <c r="B3" s="169"/>
      <c r="C3" s="170"/>
      <c r="D3" s="171"/>
      <c r="E3" s="178" t="s">
        <v>4</v>
      </c>
      <c r="F3" s="179"/>
      <c r="G3" s="179"/>
      <c r="H3" s="180"/>
      <c r="I3" s="86" t="s">
        <v>5</v>
      </c>
      <c r="L3" s="80"/>
      <c r="M3" s="81"/>
    </row>
    <row r="4" spans="1:21" s="79" customFormat="1" ht="11.25" customHeight="1">
      <c r="B4" s="89"/>
      <c r="C4" s="81"/>
      <c r="F4" s="82"/>
      <c r="G4" s="81"/>
      <c r="J4" s="83"/>
      <c r="L4" s="80"/>
      <c r="M4" s="81"/>
    </row>
    <row r="5" spans="1:21" s="79" customFormat="1" ht="45.75" customHeight="1">
      <c r="B5" s="181" t="s">
        <v>6</v>
      </c>
      <c r="C5" s="182"/>
      <c r="D5" s="182"/>
      <c r="E5" s="182"/>
      <c r="F5" s="182"/>
      <c r="G5" s="182"/>
      <c r="H5" s="182"/>
      <c r="I5" s="182"/>
      <c r="L5" s="80"/>
      <c r="M5" s="81"/>
    </row>
    <row r="6" spans="1:21" ht="6.75" customHeight="1" thickBot="1">
      <c r="B6" s="90"/>
    </row>
    <row r="7" spans="1:21" s="14" customFormat="1" ht="66" customHeight="1" thickBot="1">
      <c r="A7" s="131" t="s">
        <v>7</v>
      </c>
      <c r="B7" s="132" t="s">
        <v>8</v>
      </c>
      <c r="C7" s="134" t="s">
        <v>9</v>
      </c>
      <c r="D7" s="136" t="s">
        <v>10</v>
      </c>
      <c r="E7" s="138" t="s">
        <v>11</v>
      </c>
      <c r="F7" s="139"/>
      <c r="G7" s="128" t="s">
        <v>12</v>
      </c>
      <c r="H7" s="129"/>
      <c r="I7" s="128" t="s">
        <v>13</v>
      </c>
      <c r="J7" s="130"/>
      <c r="K7" s="129"/>
      <c r="L7" s="55" t="s">
        <v>14</v>
      </c>
      <c r="M7" s="128" t="s">
        <v>15</v>
      </c>
      <c r="N7" s="129"/>
      <c r="O7" s="128" t="s">
        <v>16</v>
      </c>
      <c r="P7" s="130"/>
      <c r="Q7" s="129"/>
      <c r="R7" s="56" t="s">
        <v>17</v>
      </c>
      <c r="S7" s="13"/>
      <c r="T7" s="13"/>
      <c r="U7" s="13"/>
    </row>
    <row r="8" spans="1:21" s="88" customFormat="1" ht="76.5" customHeight="1">
      <c r="A8" s="131"/>
      <c r="B8" s="133"/>
      <c r="C8" s="135"/>
      <c r="D8" s="135"/>
      <c r="E8" s="57" t="s">
        <v>18</v>
      </c>
      <c r="F8" s="57" t="s">
        <v>19</v>
      </c>
      <c r="G8" s="57" t="s">
        <v>20</v>
      </c>
      <c r="H8" s="57" t="s">
        <v>21</v>
      </c>
      <c r="I8" s="57" t="s">
        <v>22</v>
      </c>
      <c r="J8" s="57" t="s">
        <v>23</v>
      </c>
      <c r="K8" s="57" t="s">
        <v>24</v>
      </c>
      <c r="L8" s="74" t="s">
        <v>25</v>
      </c>
      <c r="M8" s="57" t="s">
        <v>26</v>
      </c>
      <c r="N8" s="57" t="s">
        <v>27</v>
      </c>
      <c r="O8" s="57" t="s">
        <v>22</v>
      </c>
      <c r="P8" s="57" t="s">
        <v>28</v>
      </c>
      <c r="Q8" s="57" t="s">
        <v>29</v>
      </c>
      <c r="R8" s="75" t="s">
        <v>30</v>
      </c>
      <c r="S8" s="87"/>
      <c r="T8" s="87"/>
      <c r="U8" s="87"/>
    </row>
    <row r="9" spans="1:21" ht="122.25" customHeight="1">
      <c r="A9" s="137">
        <v>1</v>
      </c>
      <c r="B9" s="161">
        <v>45323</v>
      </c>
      <c r="C9" s="137" t="s">
        <v>31</v>
      </c>
      <c r="D9" s="125" t="s">
        <v>32</v>
      </c>
      <c r="E9" s="114" t="s">
        <v>33</v>
      </c>
      <c r="F9" s="111" t="str">
        <f>IFERROR(VLOOKUP(E9,'[1]Riesgos de gestión'!$C$57:$D$76,2,0),0)</f>
        <v>Incumplimiento de la norma en la  formulación y seguimiento del Plan Anual de Adquisiciones</v>
      </c>
      <c r="G9" s="114" t="s">
        <v>34</v>
      </c>
      <c r="H9" s="111" t="str">
        <f>IFERROR(VLOOKUP(G9,'[1]Riesgos de gestión'!$L$28:$M$52,2,0),0)</f>
        <v>Entrega inoportuna de la información requerida para consolidar y reportar el PAA, y/o PAA recibido sin el cumplimiento de los lineamiento presupuestales</v>
      </c>
      <c r="I9" s="5" t="s">
        <v>35</v>
      </c>
      <c r="J9" s="5" t="s">
        <v>36</v>
      </c>
      <c r="K9" s="5" t="s">
        <v>37</v>
      </c>
      <c r="L9" s="104" t="s">
        <v>38</v>
      </c>
      <c r="M9" s="26" t="s">
        <v>39</v>
      </c>
      <c r="N9" s="8" t="s">
        <v>40</v>
      </c>
      <c r="O9" s="1" t="s">
        <v>41</v>
      </c>
      <c r="P9" s="10" t="s">
        <v>42</v>
      </c>
      <c r="Q9" s="1" t="s">
        <v>43</v>
      </c>
      <c r="R9" s="104" t="s">
        <v>38</v>
      </c>
    </row>
    <row r="10" spans="1:21" ht="122.25" customHeight="1">
      <c r="A10" s="137"/>
      <c r="B10" s="137"/>
      <c r="C10" s="137"/>
      <c r="D10" s="125"/>
      <c r="E10" s="114"/>
      <c r="F10" s="111"/>
      <c r="G10" s="114"/>
      <c r="H10" s="111"/>
      <c r="I10" s="5" t="s">
        <v>44</v>
      </c>
      <c r="J10" s="5" t="s">
        <v>45</v>
      </c>
      <c r="K10" s="5" t="s">
        <v>46</v>
      </c>
      <c r="L10" s="104"/>
      <c r="M10" s="26" t="s">
        <v>47</v>
      </c>
      <c r="N10" s="8" t="s">
        <v>48</v>
      </c>
      <c r="O10" s="1" t="s">
        <v>49</v>
      </c>
      <c r="P10" s="2" t="s">
        <v>50</v>
      </c>
      <c r="Q10" s="3" t="s">
        <v>51</v>
      </c>
      <c r="R10" s="104"/>
    </row>
    <row r="11" spans="1:21" ht="122.25" customHeight="1">
      <c r="A11" s="137"/>
      <c r="B11" s="137"/>
      <c r="C11" s="137"/>
      <c r="D11" s="125"/>
      <c r="E11" s="114"/>
      <c r="F11" s="111"/>
      <c r="G11" s="114"/>
      <c r="H11" s="111"/>
      <c r="I11" s="5" t="s">
        <v>52</v>
      </c>
      <c r="J11" s="5" t="s">
        <v>53</v>
      </c>
      <c r="K11" s="5" t="s">
        <v>54</v>
      </c>
      <c r="L11" s="104"/>
      <c r="M11" s="26" t="s">
        <v>55</v>
      </c>
      <c r="N11" s="8" t="s">
        <v>56</v>
      </c>
      <c r="O11" s="7" t="s">
        <v>57</v>
      </c>
      <c r="P11" s="7" t="s">
        <v>42</v>
      </c>
      <c r="Q11" s="7" t="s">
        <v>58</v>
      </c>
      <c r="R11" s="104"/>
    </row>
    <row r="12" spans="1:21" ht="122.25" customHeight="1">
      <c r="A12" s="137">
        <v>1</v>
      </c>
      <c r="B12" s="161">
        <v>45323</v>
      </c>
      <c r="C12" s="137" t="s">
        <v>31</v>
      </c>
      <c r="D12" s="125" t="s">
        <v>32</v>
      </c>
      <c r="E12" s="114" t="s">
        <v>59</v>
      </c>
      <c r="F12" s="111" t="str">
        <f>IFERROR(VLOOKUP(E12,'[1]Riesgos de gestión'!$C$57:$D$76,2,0),0)</f>
        <v xml:space="preserve">Demoras en la suscripción de contratos y afectación de los objetivos institucionales </v>
      </c>
      <c r="G12" s="15" t="s">
        <v>60</v>
      </c>
      <c r="H12" s="15" t="str">
        <f>IFERROR(VLOOKUP(G12,'[1]Riesgos de gestión'!$L$28:$M$52,2,0),0)</f>
        <v>Necesidades de contratación sin especificar clara, completa y oportunamente, respecto de la planeación de los procesos/dependencias</v>
      </c>
      <c r="I12" s="10" t="s">
        <v>61</v>
      </c>
      <c r="J12" s="10" t="s">
        <v>53</v>
      </c>
      <c r="K12" s="10" t="s">
        <v>62</v>
      </c>
      <c r="L12" s="103" t="s">
        <v>63</v>
      </c>
      <c r="M12" s="26" t="s">
        <v>64</v>
      </c>
      <c r="N12" s="7" t="s">
        <v>65</v>
      </c>
      <c r="O12" s="7" t="s">
        <v>66</v>
      </c>
      <c r="P12" s="11" t="s">
        <v>67</v>
      </c>
      <c r="Q12" s="7" t="s">
        <v>68</v>
      </c>
      <c r="R12" s="104" t="s">
        <v>38</v>
      </c>
    </row>
    <row r="13" spans="1:21" ht="122.25" customHeight="1">
      <c r="A13" s="137"/>
      <c r="B13" s="137"/>
      <c r="C13" s="137"/>
      <c r="D13" s="125"/>
      <c r="E13" s="114"/>
      <c r="F13" s="111"/>
      <c r="G13" s="111" t="s">
        <v>69</v>
      </c>
      <c r="H13" s="111" t="str">
        <f>IFERROR(VLOOKUP(G13,'[1]Riesgos de gestión'!$L$28:$M$52,2,0),0)</f>
        <v>Personal insuficiente del equipo de trabajo del grupo de contratación</v>
      </c>
      <c r="I13" s="4" t="s">
        <v>70</v>
      </c>
      <c r="J13" s="5" t="s">
        <v>53</v>
      </c>
      <c r="K13" s="5" t="s">
        <v>71</v>
      </c>
      <c r="L13" s="103"/>
      <c r="M13" s="5" t="s">
        <v>72</v>
      </c>
      <c r="N13" s="8" t="s">
        <v>73</v>
      </c>
      <c r="O13" s="7" t="s">
        <v>74</v>
      </c>
      <c r="P13" s="7" t="s">
        <v>75</v>
      </c>
      <c r="Q13" s="7" t="s">
        <v>76</v>
      </c>
      <c r="R13" s="104"/>
    </row>
    <row r="14" spans="1:21" ht="122.25" customHeight="1">
      <c r="A14" s="137"/>
      <c r="B14" s="137"/>
      <c r="C14" s="137"/>
      <c r="D14" s="125"/>
      <c r="E14" s="114"/>
      <c r="F14" s="111"/>
      <c r="G14" s="111"/>
      <c r="H14" s="111"/>
      <c r="I14" s="5" t="s">
        <v>77</v>
      </c>
      <c r="J14" s="5" t="s">
        <v>53</v>
      </c>
      <c r="K14" s="4" t="s">
        <v>78</v>
      </c>
      <c r="L14" s="103"/>
      <c r="M14" s="24"/>
      <c r="N14" s="8"/>
      <c r="O14" s="1"/>
      <c r="P14" s="1"/>
      <c r="Q14" s="1"/>
      <c r="R14" s="104"/>
    </row>
    <row r="15" spans="1:21" ht="122.25" customHeight="1">
      <c r="A15" s="137"/>
      <c r="B15" s="137"/>
      <c r="C15" s="137"/>
      <c r="D15" s="125"/>
      <c r="E15" s="114"/>
      <c r="F15" s="111"/>
      <c r="G15" s="111" t="s">
        <v>79</v>
      </c>
      <c r="H15" s="111" t="str">
        <f>IFERROR(VLOOKUP(G15,'[1]Riesgos de gestión'!$L$28:$M$52,2,0),0)</f>
        <v>Errores en la estructuración de proceso precontractual y/o restricción presupuestal por errores en el estudio de mercado o por insuficiencia de recursos programados</v>
      </c>
      <c r="I15" s="4" t="s">
        <v>80</v>
      </c>
      <c r="J15" s="5" t="s">
        <v>45</v>
      </c>
      <c r="K15" s="4" t="s">
        <v>81</v>
      </c>
      <c r="L15" s="103"/>
      <c r="M15" s="24"/>
      <c r="N15" s="8"/>
      <c r="O15" s="1"/>
      <c r="P15" s="1"/>
      <c r="Q15" s="1"/>
      <c r="R15" s="104"/>
    </row>
    <row r="16" spans="1:21" ht="122.25" customHeight="1">
      <c r="A16" s="137"/>
      <c r="B16" s="137"/>
      <c r="C16" s="137"/>
      <c r="D16" s="125"/>
      <c r="E16" s="114"/>
      <c r="F16" s="111"/>
      <c r="G16" s="111"/>
      <c r="H16" s="111"/>
      <c r="I16" s="4" t="s">
        <v>82</v>
      </c>
      <c r="J16" s="5" t="s">
        <v>45</v>
      </c>
      <c r="K16" s="4" t="s">
        <v>83</v>
      </c>
      <c r="L16" s="103"/>
      <c r="M16" s="24"/>
      <c r="N16" s="8"/>
      <c r="O16" s="1"/>
      <c r="P16" s="1"/>
      <c r="Q16" s="1"/>
      <c r="R16" s="104"/>
    </row>
    <row r="17" spans="1:18" ht="122.25" customHeight="1">
      <c r="A17" s="137"/>
      <c r="B17" s="137"/>
      <c r="C17" s="137"/>
      <c r="D17" s="125"/>
      <c r="E17" s="114"/>
      <c r="F17" s="111"/>
      <c r="G17" s="111"/>
      <c r="H17" s="111"/>
      <c r="I17" s="25" t="s">
        <v>84</v>
      </c>
      <c r="J17" s="5" t="s">
        <v>45</v>
      </c>
      <c r="K17" s="4" t="s">
        <v>37</v>
      </c>
      <c r="L17" s="103"/>
      <c r="M17" s="24"/>
      <c r="N17" s="8"/>
      <c r="O17" s="1"/>
      <c r="P17" s="1"/>
      <c r="Q17" s="1"/>
      <c r="R17" s="104"/>
    </row>
    <row r="18" spans="1:18" ht="122.25" customHeight="1">
      <c r="A18" s="137"/>
      <c r="B18" s="137"/>
      <c r="C18" s="137"/>
      <c r="D18" s="125"/>
      <c r="E18" s="114"/>
      <c r="F18" s="111"/>
      <c r="G18" s="111"/>
      <c r="H18" s="111"/>
      <c r="I18" s="4" t="s">
        <v>85</v>
      </c>
      <c r="J18" s="5" t="s">
        <v>45</v>
      </c>
      <c r="K18" s="4" t="s">
        <v>86</v>
      </c>
      <c r="L18" s="103"/>
      <c r="M18" s="24"/>
      <c r="N18" s="8"/>
      <c r="O18" s="8"/>
      <c r="P18" s="8"/>
      <c r="Q18" s="8"/>
      <c r="R18" s="104"/>
    </row>
    <row r="19" spans="1:18" ht="122.25" customHeight="1">
      <c r="A19" s="137">
        <v>1</v>
      </c>
      <c r="B19" s="161">
        <v>45323</v>
      </c>
      <c r="C19" s="137" t="s">
        <v>31</v>
      </c>
      <c r="D19" s="125" t="s">
        <v>32</v>
      </c>
      <c r="E19" s="114" t="s">
        <v>87</v>
      </c>
      <c r="F19" s="111" t="str">
        <f>IFERROR(VLOOKUP(E19,'[1]Riesgos de gestión'!$C$57:$D$76,2,0),0)</f>
        <v>incumplimiento o inconsistencias en los contratos suscritos</v>
      </c>
      <c r="G19" s="9" t="s">
        <v>88</v>
      </c>
      <c r="H19" s="8" t="str">
        <f>IFERROR(VLOOKUP(G19,'[1]Riesgos de gestión'!$L$28:$M$52,2,0),0)</f>
        <v>Alta carga operativa en el equipo de contratación para dar tramite a las solicitudes de los supervisores</v>
      </c>
      <c r="I19" s="10" t="s">
        <v>89</v>
      </c>
      <c r="J19" s="10" t="s">
        <v>53</v>
      </c>
      <c r="K19" s="10" t="s">
        <v>90</v>
      </c>
      <c r="L19" s="104" t="s">
        <v>38</v>
      </c>
      <c r="M19" s="26" t="s">
        <v>39</v>
      </c>
      <c r="N19" s="8" t="s">
        <v>40</v>
      </c>
      <c r="O19" s="1" t="s">
        <v>41</v>
      </c>
      <c r="P19" s="10" t="s">
        <v>42</v>
      </c>
      <c r="Q19" s="1" t="s">
        <v>43</v>
      </c>
      <c r="R19" s="104" t="s">
        <v>38</v>
      </c>
    </row>
    <row r="20" spans="1:18" ht="122.25" customHeight="1">
      <c r="A20" s="137"/>
      <c r="B20" s="137"/>
      <c r="C20" s="137"/>
      <c r="D20" s="125"/>
      <c r="E20" s="114"/>
      <c r="F20" s="111"/>
      <c r="G20" s="114" t="s">
        <v>91</v>
      </c>
      <c r="H20" s="111" t="str">
        <f>IFERROR(VLOOKUP(G20,'[1]Riesgos de gestión'!$L$28:$M$52,2,0),0)</f>
        <v>Fallas en el proceso de supervisión que afecten el trámite de incumplimiento contractual y/o falta de participación de los supervisores en las jornadas de capacitación</v>
      </c>
      <c r="I20" s="10" t="s">
        <v>92</v>
      </c>
      <c r="J20" s="10" t="s">
        <v>53</v>
      </c>
      <c r="K20" s="10" t="s">
        <v>93</v>
      </c>
      <c r="L20" s="104"/>
      <c r="M20" s="26" t="s">
        <v>47</v>
      </c>
      <c r="N20" s="8" t="s">
        <v>48</v>
      </c>
      <c r="O20" s="1" t="s">
        <v>49</v>
      </c>
      <c r="P20" s="2" t="s">
        <v>50</v>
      </c>
      <c r="Q20" s="3" t="s">
        <v>51</v>
      </c>
      <c r="R20" s="104"/>
    </row>
    <row r="21" spans="1:18" ht="122.25" customHeight="1">
      <c r="A21" s="137"/>
      <c r="B21" s="137"/>
      <c r="C21" s="137"/>
      <c r="D21" s="125"/>
      <c r="E21" s="114"/>
      <c r="F21" s="111"/>
      <c r="G21" s="114"/>
      <c r="H21" s="111"/>
      <c r="I21" s="10" t="s">
        <v>94</v>
      </c>
      <c r="J21" s="5" t="s">
        <v>45</v>
      </c>
      <c r="K21" s="10" t="s">
        <v>95</v>
      </c>
      <c r="L21" s="104"/>
      <c r="M21" s="24"/>
      <c r="N21" s="8"/>
      <c r="O21" s="1"/>
      <c r="P21" s="1"/>
      <c r="Q21" s="1"/>
      <c r="R21" s="104"/>
    </row>
    <row r="22" spans="1:18" ht="122.25" customHeight="1">
      <c r="A22" s="137">
        <v>1</v>
      </c>
      <c r="B22" s="161">
        <v>45323</v>
      </c>
      <c r="C22" s="137" t="s">
        <v>31</v>
      </c>
      <c r="D22" s="125" t="s">
        <v>32</v>
      </c>
      <c r="E22" s="114" t="s">
        <v>96</v>
      </c>
      <c r="F22" s="111" t="str">
        <f>IFERROR(VLOOKUP(E22,'[1]Riesgos de gestión'!$C$57:$D$76,2,0),0)</f>
        <v>Incumplimiento normativo en materia de liquidación de contratos</v>
      </c>
      <c r="G22" s="111" t="s">
        <v>97</v>
      </c>
      <c r="H22" s="111" t="s">
        <v>98</v>
      </c>
      <c r="I22" s="10" t="s">
        <v>99</v>
      </c>
      <c r="J22" s="10" t="s">
        <v>100</v>
      </c>
      <c r="K22" s="10" t="s">
        <v>101</v>
      </c>
      <c r="L22" s="103" t="s">
        <v>63</v>
      </c>
      <c r="M22" s="26" t="s">
        <v>64</v>
      </c>
      <c r="N22" s="7" t="s">
        <v>65</v>
      </c>
      <c r="O22" s="7" t="s">
        <v>66</v>
      </c>
      <c r="P22" s="11" t="s">
        <v>67</v>
      </c>
      <c r="Q22" s="7" t="s">
        <v>68</v>
      </c>
      <c r="R22" s="104" t="s">
        <v>38</v>
      </c>
    </row>
    <row r="23" spans="1:18" ht="122.25" customHeight="1">
      <c r="A23" s="137"/>
      <c r="B23" s="137"/>
      <c r="C23" s="137"/>
      <c r="D23" s="125"/>
      <c r="E23" s="114"/>
      <c r="F23" s="111"/>
      <c r="G23" s="111"/>
      <c r="H23" s="111"/>
      <c r="I23" s="10" t="s">
        <v>102</v>
      </c>
      <c r="J23" s="10" t="s">
        <v>103</v>
      </c>
      <c r="K23" s="10" t="s">
        <v>37</v>
      </c>
      <c r="L23" s="103"/>
      <c r="M23" s="26"/>
      <c r="N23" s="7"/>
      <c r="O23" s="7"/>
      <c r="P23" s="7"/>
      <c r="Q23" s="7"/>
      <c r="R23" s="104"/>
    </row>
    <row r="24" spans="1:18" ht="122.25" customHeight="1">
      <c r="A24" s="137"/>
      <c r="B24" s="137"/>
      <c r="C24" s="137"/>
      <c r="D24" s="125"/>
      <c r="E24" s="114"/>
      <c r="F24" s="111"/>
      <c r="G24" s="111"/>
      <c r="H24" s="111"/>
      <c r="I24" s="10" t="s">
        <v>104</v>
      </c>
      <c r="J24" s="10" t="s">
        <v>105</v>
      </c>
      <c r="K24" s="10" t="s">
        <v>106</v>
      </c>
      <c r="L24" s="103"/>
      <c r="M24" s="26"/>
      <c r="N24" s="7"/>
      <c r="O24" s="7"/>
      <c r="P24" s="7"/>
      <c r="Q24" s="7"/>
      <c r="R24" s="104"/>
    </row>
    <row r="25" spans="1:18" ht="122.25" customHeight="1">
      <c r="A25" s="137"/>
      <c r="B25" s="137"/>
      <c r="C25" s="137"/>
      <c r="D25" s="125"/>
      <c r="E25" s="114"/>
      <c r="F25" s="111"/>
      <c r="G25" s="16" t="s">
        <v>107</v>
      </c>
      <c r="H25" s="20" t="s">
        <v>108</v>
      </c>
      <c r="I25" s="4" t="s">
        <v>109</v>
      </c>
      <c r="J25" s="4" t="s">
        <v>105</v>
      </c>
      <c r="K25" s="4" t="s">
        <v>90</v>
      </c>
      <c r="L25" s="103"/>
      <c r="M25" s="26"/>
      <c r="N25" s="7"/>
      <c r="O25" s="7"/>
      <c r="P25" s="7"/>
      <c r="Q25" s="7"/>
      <c r="R25" s="104"/>
    </row>
    <row r="26" spans="1:18" ht="122.25" customHeight="1">
      <c r="A26" s="125">
        <v>1</v>
      </c>
      <c r="B26" s="162">
        <v>45323</v>
      </c>
      <c r="C26" s="125" t="s">
        <v>110</v>
      </c>
      <c r="D26" s="125" t="s">
        <v>111</v>
      </c>
      <c r="E26" s="114" t="s">
        <v>112</v>
      </c>
      <c r="F26" s="111" t="s">
        <v>113</v>
      </c>
      <c r="G26" s="66" t="s">
        <v>114</v>
      </c>
      <c r="H26" s="17" t="s">
        <v>115</v>
      </c>
      <c r="I26" s="10" t="s">
        <v>116</v>
      </c>
      <c r="J26" s="10" t="s">
        <v>117</v>
      </c>
      <c r="K26" s="10" t="s">
        <v>118</v>
      </c>
      <c r="L26" s="104" t="s">
        <v>63</v>
      </c>
      <c r="M26" s="24" t="s">
        <v>119</v>
      </c>
      <c r="N26" s="15" t="str">
        <f>IFERROR(VLOOKUP(M26,'[2]Riesgos de gestión'!$D$9:$E$39,2,0),0)</f>
        <v>Detrimento patrimonial</v>
      </c>
      <c r="O26" s="1" t="s">
        <v>120</v>
      </c>
      <c r="P26" s="10" t="s">
        <v>121</v>
      </c>
      <c r="Q26" s="1" t="s">
        <v>51</v>
      </c>
      <c r="R26" s="104" t="s">
        <v>122</v>
      </c>
    </row>
    <row r="27" spans="1:18" ht="122.25" customHeight="1">
      <c r="A27" s="125"/>
      <c r="B27" s="125"/>
      <c r="C27" s="125"/>
      <c r="D27" s="125"/>
      <c r="E27" s="114"/>
      <c r="F27" s="111"/>
      <c r="G27" s="6" t="s">
        <v>123</v>
      </c>
      <c r="H27" s="21" t="s">
        <v>124</v>
      </c>
      <c r="I27" s="10" t="s">
        <v>125</v>
      </c>
      <c r="J27" s="10" t="s">
        <v>126</v>
      </c>
      <c r="K27" s="10" t="s">
        <v>127</v>
      </c>
      <c r="L27" s="104"/>
      <c r="M27" s="24"/>
      <c r="N27" s="15"/>
      <c r="O27" s="1"/>
      <c r="P27" s="1"/>
      <c r="Q27" s="1"/>
      <c r="R27" s="104"/>
    </row>
    <row r="28" spans="1:18" ht="122.25" customHeight="1">
      <c r="A28" s="125">
        <v>1</v>
      </c>
      <c r="B28" s="162">
        <v>45323</v>
      </c>
      <c r="C28" s="125" t="s">
        <v>110</v>
      </c>
      <c r="D28" s="125" t="s">
        <v>111</v>
      </c>
      <c r="E28" s="114" t="s">
        <v>128</v>
      </c>
      <c r="F28" s="111" t="str">
        <f>IFERROR(VLOOKUP(E28,'[2]Riesgos de gestión'!$C$168:$D$207,2,0),0)</f>
        <v>Incumplimiento en la prestación del servicio aéreo o terrestre de la ANM.</v>
      </c>
      <c r="G28" s="12" t="s">
        <v>129</v>
      </c>
      <c r="H28" s="10" t="s">
        <v>130</v>
      </c>
      <c r="I28" s="1" t="s">
        <v>131</v>
      </c>
      <c r="J28" s="1" t="s">
        <v>132</v>
      </c>
      <c r="K28" s="1" t="s">
        <v>133</v>
      </c>
      <c r="L28" s="103" t="s">
        <v>38</v>
      </c>
      <c r="M28" s="119" t="s">
        <v>64</v>
      </c>
      <c r="N28" s="114" t="str">
        <f>IFERROR(VLOOKUP(M28,'[2]Riesgos de gestión'!$D$9:$E$39,2,0),0)</f>
        <v>Afectación de la prestación de servicios de la ANM.</v>
      </c>
      <c r="O28" s="19" t="s">
        <v>134</v>
      </c>
      <c r="P28" s="2" t="s">
        <v>135</v>
      </c>
      <c r="Q28" s="19" t="s">
        <v>136</v>
      </c>
      <c r="R28" s="104" t="s">
        <v>122</v>
      </c>
    </row>
    <row r="29" spans="1:18" ht="122.25" customHeight="1">
      <c r="A29" s="125"/>
      <c r="B29" s="125"/>
      <c r="C29" s="125"/>
      <c r="D29" s="125"/>
      <c r="E29" s="114"/>
      <c r="F29" s="111"/>
      <c r="G29" s="12" t="s">
        <v>137</v>
      </c>
      <c r="H29" s="27" t="s">
        <v>138</v>
      </c>
      <c r="I29" s="20" t="s">
        <v>139</v>
      </c>
      <c r="J29" s="20" t="s">
        <v>132</v>
      </c>
      <c r="K29" s="20" t="s">
        <v>140</v>
      </c>
      <c r="L29" s="103"/>
      <c r="M29" s="119"/>
      <c r="N29" s="114"/>
      <c r="O29" s="19"/>
      <c r="P29" s="2"/>
      <c r="Q29" s="19"/>
      <c r="R29" s="104"/>
    </row>
    <row r="30" spans="1:18" ht="122.25" customHeight="1">
      <c r="A30" s="125"/>
      <c r="B30" s="125"/>
      <c r="C30" s="125"/>
      <c r="D30" s="125"/>
      <c r="E30" s="114"/>
      <c r="F30" s="111"/>
      <c r="G30" s="12" t="s">
        <v>141</v>
      </c>
      <c r="H30" s="27" t="s">
        <v>142</v>
      </c>
      <c r="I30" s="20" t="s">
        <v>143</v>
      </c>
      <c r="J30" s="20" t="s">
        <v>132</v>
      </c>
      <c r="K30" s="20" t="s">
        <v>144</v>
      </c>
      <c r="L30" s="103"/>
      <c r="M30" s="119"/>
      <c r="N30" s="114"/>
      <c r="O30" s="1" t="s">
        <v>145</v>
      </c>
      <c r="P30" s="19" t="s">
        <v>146</v>
      </c>
      <c r="Q30" s="1" t="s">
        <v>147</v>
      </c>
      <c r="R30" s="104"/>
    </row>
    <row r="31" spans="1:18" ht="122.25" customHeight="1">
      <c r="A31" s="125">
        <v>1</v>
      </c>
      <c r="B31" s="162">
        <v>45323</v>
      </c>
      <c r="C31" s="125" t="s">
        <v>110</v>
      </c>
      <c r="D31" s="125" t="s">
        <v>111</v>
      </c>
      <c r="E31" s="114" t="s">
        <v>148</v>
      </c>
      <c r="F31" s="111" t="str">
        <f>IFERROR(VLOOKUP(E31,'[2]Riesgos de gestión'!$C$168:$D$207,2,0),0)</f>
        <v>Deterioro de las condiciones de saneamiento básico,  bienestar y seguridad (vigilancia) en la Entidad</v>
      </c>
      <c r="G31" s="12" t="s">
        <v>149</v>
      </c>
      <c r="H31" s="42" t="s">
        <v>150</v>
      </c>
      <c r="I31" s="20" t="s">
        <v>131</v>
      </c>
      <c r="J31" s="20" t="s">
        <v>132</v>
      </c>
      <c r="K31" s="20" t="s">
        <v>151</v>
      </c>
      <c r="L31" s="104" t="s">
        <v>38</v>
      </c>
      <c r="M31" s="24" t="s">
        <v>152</v>
      </c>
      <c r="N31" s="15" t="str">
        <f>IFERROR(VLOOKUP(M31,'[2]Riesgos de gestión'!$D$9:$E$39,2,0),0)</f>
        <v>Daños y perjuicios a terceros y a personal de la entidad</v>
      </c>
      <c r="O31" s="20" t="s">
        <v>153</v>
      </c>
      <c r="P31" s="8" t="s">
        <v>154</v>
      </c>
      <c r="Q31" s="1" t="s">
        <v>155</v>
      </c>
      <c r="R31" s="121" t="s">
        <v>156</v>
      </c>
    </row>
    <row r="32" spans="1:18" ht="122.25" customHeight="1">
      <c r="A32" s="125"/>
      <c r="B32" s="125"/>
      <c r="C32" s="125"/>
      <c r="D32" s="125"/>
      <c r="E32" s="114"/>
      <c r="F32" s="111"/>
      <c r="G32" s="16"/>
      <c r="H32" s="17"/>
      <c r="I32" s="1"/>
      <c r="J32" s="1"/>
      <c r="K32" s="1"/>
      <c r="L32" s="104"/>
      <c r="M32" s="119" t="s">
        <v>64</v>
      </c>
      <c r="N32" s="119" t="str">
        <f>IFERROR(VLOOKUP(M32,'[2]Riesgos de gestión'!$D$9:$E$39,2,0),0)</f>
        <v>Afectación de la prestación de servicios de la ANM.</v>
      </c>
      <c r="O32" s="8" t="s">
        <v>134</v>
      </c>
      <c r="P32" s="18" t="s">
        <v>135</v>
      </c>
      <c r="Q32" s="19" t="s">
        <v>136</v>
      </c>
      <c r="R32" s="121"/>
    </row>
    <row r="33" spans="1:18" ht="122.25" customHeight="1">
      <c r="A33" s="125"/>
      <c r="B33" s="125"/>
      <c r="C33" s="125"/>
      <c r="D33" s="125"/>
      <c r="E33" s="114"/>
      <c r="F33" s="111"/>
      <c r="G33" s="16"/>
      <c r="H33" s="17"/>
      <c r="I33" s="1"/>
      <c r="J33" s="1"/>
      <c r="K33" s="1"/>
      <c r="L33" s="104"/>
      <c r="M33" s="119"/>
      <c r="N33" s="119"/>
      <c r="O33" s="20" t="s">
        <v>157</v>
      </c>
      <c r="P33" s="8" t="s">
        <v>158</v>
      </c>
      <c r="Q33" s="1" t="s">
        <v>147</v>
      </c>
      <c r="R33" s="121"/>
    </row>
    <row r="34" spans="1:18" ht="122.25" customHeight="1">
      <c r="A34" s="125">
        <v>1</v>
      </c>
      <c r="B34" s="162">
        <v>45323</v>
      </c>
      <c r="C34" s="125" t="s">
        <v>110</v>
      </c>
      <c r="D34" s="125" t="s">
        <v>111</v>
      </c>
      <c r="E34" s="114" t="s">
        <v>159</v>
      </c>
      <c r="F34" s="111" t="str">
        <f>IFERROR(VLOOKUP(E34,'[2]Riesgos de gestión'!$C$168:$D$207,2,0),0)</f>
        <v>Incumplimiento normativo en el aseguramiento de bienes y responsabilidades de la Entidad.</v>
      </c>
      <c r="G34" s="100" t="s">
        <v>160</v>
      </c>
      <c r="H34" s="127" t="s">
        <v>161</v>
      </c>
      <c r="I34" s="1" t="s">
        <v>162</v>
      </c>
      <c r="J34" s="1" t="s">
        <v>132</v>
      </c>
      <c r="K34" s="1" t="s">
        <v>163</v>
      </c>
      <c r="L34" s="104" t="s">
        <v>38</v>
      </c>
      <c r="M34" s="24" t="s">
        <v>47</v>
      </c>
      <c r="N34" s="15" t="str">
        <f>IFERROR(VLOOKUP(M34,'[2]Riesgos de gestión'!$D$9:$E$39,2,0),0)</f>
        <v>Potenciales responsabilidades disciplinarias, fiscales y penales</v>
      </c>
      <c r="O34" s="1" t="s">
        <v>120</v>
      </c>
      <c r="P34" s="2" t="s">
        <v>121</v>
      </c>
      <c r="Q34" s="19" t="s">
        <v>51</v>
      </c>
      <c r="R34" s="121" t="s">
        <v>156</v>
      </c>
    </row>
    <row r="35" spans="1:18" ht="122.25" customHeight="1">
      <c r="A35" s="125"/>
      <c r="B35" s="125"/>
      <c r="C35" s="125"/>
      <c r="D35" s="125"/>
      <c r="E35" s="114"/>
      <c r="F35" s="111"/>
      <c r="G35" s="100"/>
      <c r="H35" s="127"/>
      <c r="I35" s="1" t="s">
        <v>164</v>
      </c>
      <c r="J35" s="1" t="s">
        <v>132</v>
      </c>
      <c r="K35" s="1" t="s">
        <v>165</v>
      </c>
      <c r="L35" s="104"/>
      <c r="M35" s="24" t="s">
        <v>166</v>
      </c>
      <c r="N35" s="15" t="str">
        <f>IFERROR(VLOOKUP(M35,'[2]Riesgos de gestión'!$D$9:$E$39,2,0),0)</f>
        <v xml:space="preserve">Perdida y/o daño de los bienes de propiedad de la entidad </v>
      </c>
      <c r="O35" s="20" t="s">
        <v>167</v>
      </c>
      <c r="P35" s="18" t="s">
        <v>121</v>
      </c>
      <c r="Q35" s="8" t="s">
        <v>51</v>
      </c>
      <c r="R35" s="121"/>
    </row>
    <row r="36" spans="1:18" ht="122.25" customHeight="1">
      <c r="A36" s="125"/>
      <c r="B36" s="125"/>
      <c r="C36" s="125"/>
      <c r="D36" s="125"/>
      <c r="E36" s="114"/>
      <c r="F36" s="111"/>
      <c r="G36" s="12" t="s">
        <v>168</v>
      </c>
      <c r="H36" s="1" t="s">
        <v>169</v>
      </c>
      <c r="I36" s="1" t="s">
        <v>170</v>
      </c>
      <c r="J36" s="1" t="s">
        <v>171</v>
      </c>
      <c r="K36" s="1" t="s">
        <v>172</v>
      </c>
      <c r="L36" s="104"/>
      <c r="M36" s="24"/>
      <c r="N36" s="15"/>
      <c r="O36" s="15"/>
      <c r="P36" s="15"/>
      <c r="Q36" s="20"/>
      <c r="R36" s="121"/>
    </row>
    <row r="37" spans="1:18" ht="122.25" customHeight="1">
      <c r="A37" s="125">
        <v>1</v>
      </c>
      <c r="B37" s="162">
        <v>45323</v>
      </c>
      <c r="C37" s="125" t="s">
        <v>110</v>
      </c>
      <c r="D37" s="125" t="s">
        <v>111</v>
      </c>
      <c r="E37" s="114" t="s">
        <v>173</v>
      </c>
      <c r="F37" s="111" t="str">
        <f>IFERROR(VLOOKUP(E37,'[2]Riesgos de gestión'!$C$168:$D$207,2,0),0)</f>
        <v>Suspensión de los Servicios Públicos en la ANM</v>
      </c>
      <c r="G37" s="12" t="s">
        <v>174</v>
      </c>
      <c r="H37" s="10" t="s">
        <v>175</v>
      </c>
      <c r="I37" s="1" t="s">
        <v>176</v>
      </c>
      <c r="J37" s="1" t="s">
        <v>177</v>
      </c>
      <c r="K37" s="10" t="s">
        <v>178</v>
      </c>
      <c r="L37" s="104" t="s">
        <v>38</v>
      </c>
      <c r="M37" s="24" t="s">
        <v>179</v>
      </c>
      <c r="N37" s="8" t="str">
        <f>IFERROR(VLOOKUP(M37,'[2]Riesgos de gestión'!$D$9:$E$39,2,0),0)</f>
        <v>Pago de multas o sanciones</v>
      </c>
      <c r="O37" s="1" t="s">
        <v>180</v>
      </c>
      <c r="P37" s="1" t="s">
        <v>181</v>
      </c>
      <c r="Q37" s="1" t="s">
        <v>182</v>
      </c>
      <c r="R37" s="121" t="s">
        <v>156</v>
      </c>
    </row>
    <row r="38" spans="1:18" ht="122.25" customHeight="1">
      <c r="A38" s="125"/>
      <c r="B38" s="125"/>
      <c r="C38" s="125"/>
      <c r="D38" s="125"/>
      <c r="E38" s="114"/>
      <c r="F38" s="111"/>
      <c r="G38" s="12" t="s">
        <v>183</v>
      </c>
      <c r="H38" s="10" t="s">
        <v>184</v>
      </c>
      <c r="I38" s="1" t="s">
        <v>185</v>
      </c>
      <c r="J38" s="1" t="s">
        <v>186</v>
      </c>
      <c r="K38" s="10" t="s">
        <v>187</v>
      </c>
      <c r="L38" s="104"/>
      <c r="M38" s="119" t="s">
        <v>64</v>
      </c>
      <c r="N38" s="114" t="s">
        <v>188</v>
      </c>
      <c r="O38" s="114" t="s">
        <v>189</v>
      </c>
      <c r="P38" s="126" t="s">
        <v>135</v>
      </c>
      <c r="Q38" s="19" t="s">
        <v>136</v>
      </c>
      <c r="R38" s="121"/>
    </row>
    <row r="39" spans="1:18" ht="122.25" customHeight="1">
      <c r="A39" s="125"/>
      <c r="B39" s="125"/>
      <c r="C39" s="125"/>
      <c r="D39" s="125"/>
      <c r="E39" s="114"/>
      <c r="F39" s="111"/>
      <c r="G39" s="12" t="s">
        <v>190</v>
      </c>
      <c r="H39" s="17" t="s">
        <v>191</v>
      </c>
      <c r="I39" s="1" t="s">
        <v>192</v>
      </c>
      <c r="J39" s="1" t="s">
        <v>193</v>
      </c>
      <c r="K39" s="1" t="s">
        <v>194</v>
      </c>
      <c r="L39" s="104"/>
      <c r="M39" s="119"/>
      <c r="N39" s="114"/>
      <c r="O39" s="114"/>
      <c r="P39" s="126"/>
      <c r="Q39" s="1" t="s">
        <v>147</v>
      </c>
      <c r="R39" s="121"/>
    </row>
    <row r="40" spans="1:18" ht="122.25" customHeight="1">
      <c r="A40" s="125">
        <v>1</v>
      </c>
      <c r="B40" s="162">
        <v>45323</v>
      </c>
      <c r="C40" s="125" t="s">
        <v>110</v>
      </c>
      <c r="D40" s="125" t="s">
        <v>111</v>
      </c>
      <c r="E40" s="114" t="s">
        <v>195</v>
      </c>
      <c r="F40" s="111" t="str">
        <f>IFERROR(VLOOKUP(E40,'[2]Riesgos de gestión'!$C$168:$D$207,2,0),0)</f>
        <v>Incertidumbre sobre el estado real del inventario físico en todas las sedes de  la ANM</v>
      </c>
      <c r="G40" s="12" t="s">
        <v>196</v>
      </c>
      <c r="H40" s="10" t="s">
        <v>115</v>
      </c>
      <c r="I40" s="10" t="s">
        <v>197</v>
      </c>
      <c r="J40" s="10" t="s">
        <v>117</v>
      </c>
      <c r="K40" s="1" t="s">
        <v>198</v>
      </c>
      <c r="L40" s="104" t="s">
        <v>38</v>
      </c>
      <c r="M40" s="24" t="s">
        <v>199</v>
      </c>
      <c r="N40" s="8" t="str">
        <f>IFERROR(VLOOKUP(M40,'[2]Riesgos de gestión'!$D$9:$E$39,2,0),0)</f>
        <v xml:space="preserve">Bienes no asegurados </v>
      </c>
      <c r="O40" s="1" t="s">
        <v>200</v>
      </c>
      <c r="P40" s="10" t="s">
        <v>201</v>
      </c>
      <c r="Q40" s="1" t="s">
        <v>202</v>
      </c>
      <c r="R40" s="104" t="s">
        <v>38</v>
      </c>
    </row>
    <row r="41" spans="1:18" ht="122.25" customHeight="1">
      <c r="A41" s="125"/>
      <c r="B41" s="125"/>
      <c r="C41" s="125"/>
      <c r="D41" s="125"/>
      <c r="E41" s="114"/>
      <c r="F41" s="111"/>
      <c r="G41" s="12" t="s">
        <v>203</v>
      </c>
      <c r="H41" s="21" t="s">
        <v>204</v>
      </c>
      <c r="I41" s="1" t="s">
        <v>205</v>
      </c>
      <c r="J41" s="1" t="s">
        <v>206</v>
      </c>
      <c r="K41" s="1" t="s">
        <v>207</v>
      </c>
      <c r="L41" s="104"/>
      <c r="M41" s="24"/>
      <c r="N41" s="8"/>
      <c r="O41" s="19"/>
      <c r="P41" s="10"/>
      <c r="Q41" s="1"/>
      <c r="R41" s="104"/>
    </row>
    <row r="42" spans="1:18" ht="122.25" customHeight="1">
      <c r="A42" s="125"/>
      <c r="B42" s="125"/>
      <c r="C42" s="125"/>
      <c r="D42" s="125"/>
      <c r="E42" s="114"/>
      <c r="F42" s="111"/>
      <c r="G42" s="12" t="s">
        <v>208</v>
      </c>
      <c r="H42" s="16" t="s">
        <v>209</v>
      </c>
      <c r="I42" s="20" t="s">
        <v>210</v>
      </c>
      <c r="J42" s="20" t="s">
        <v>211</v>
      </c>
      <c r="K42" s="20" t="s">
        <v>212</v>
      </c>
      <c r="L42" s="104"/>
      <c r="M42" s="24"/>
      <c r="N42" s="8"/>
      <c r="O42" s="19"/>
      <c r="P42" s="10"/>
      <c r="Q42" s="1"/>
      <c r="R42" s="104"/>
    </row>
    <row r="43" spans="1:18" ht="122.25" customHeight="1">
      <c r="A43" s="125"/>
      <c r="B43" s="125"/>
      <c r="C43" s="125"/>
      <c r="D43" s="125"/>
      <c r="E43" s="114"/>
      <c r="F43" s="111"/>
      <c r="G43" s="12" t="s">
        <v>213</v>
      </c>
      <c r="H43" s="16" t="s">
        <v>214</v>
      </c>
      <c r="I43" s="20" t="s">
        <v>215</v>
      </c>
      <c r="J43" s="20" t="s">
        <v>117</v>
      </c>
      <c r="K43" s="20" t="s">
        <v>216</v>
      </c>
      <c r="L43" s="104"/>
      <c r="M43" s="24"/>
      <c r="N43" s="8"/>
      <c r="O43" s="19"/>
      <c r="P43" s="10"/>
      <c r="Q43" s="1"/>
      <c r="R43" s="104"/>
    </row>
    <row r="44" spans="1:18" ht="122.25" customHeight="1">
      <c r="A44" s="137">
        <v>1</v>
      </c>
      <c r="B44" s="161">
        <v>45323</v>
      </c>
      <c r="C44" s="137" t="s">
        <v>217</v>
      </c>
      <c r="D44" s="125" t="s">
        <v>218</v>
      </c>
      <c r="E44" s="114" t="s">
        <v>219</v>
      </c>
      <c r="F44" s="111" t="str">
        <f>IFERROR(VLOOKUP(E44,'[3]Riesgos de gestión'!$C$172:$D$221,2,0),0)</f>
        <v>Incumplimiento en  las responsabilidades tributarias por parte de la ANM</v>
      </c>
      <c r="G44" s="9" t="s">
        <v>220</v>
      </c>
      <c r="H44" s="15" t="str">
        <f>IFERROR(VLOOKUP(G44,'[3]Riesgos de gestión'!$L$21:$M$167,2,0),0)</f>
        <v>Falta de capacitación al personal en normas contables, contractuales, tributarias y presupuestales</v>
      </c>
      <c r="I44" s="1" t="s">
        <v>221</v>
      </c>
      <c r="J44" s="1" t="s">
        <v>222</v>
      </c>
      <c r="K44" s="1" t="s">
        <v>223</v>
      </c>
      <c r="L44" s="103" t="s">
        <v>63</v>
      </c>
      <c r="M44" s="119" t="s">
        <v>64</v>
      </c>
      <c r="N44" s="124" t="s">
        <v>224</v>
      </c>
      <c r="O44" s="1" t="s">
        <v>221</v>
      </c>
      <c r="P44" s="10" t="s">
        <v>225</v>
      </c>
      <c r="Q44" s="1" t="s">
        <v>223</v>
      </c>
      <c r="R44" s="104" t="s">
        <v>38</v>
      </c>
    </row>
    <row r="45" spans="1:18" ht="122.25" customHeight="1">
      <c r="A45" s="137"/>
      <c r="B45" s="137"/>
      <c r="C45" s="137"/>
      <c r="D45" s="125"/>
      <c r="E45" s="114"/>
      <c r="F45" s="111"/>
      <c r="G45" s="15"/>
      <c r="H45" s="15"/>
      <c r="I45" s="1"/>
      <c r="J45" s="1"/>
      <c r="K45" s="1"/>
      <c r="L45" s="103"/>
      <c r="M45" s="119"/>
      <c r="N45" s="124"/>
      <c r="O45" s="1" t="s">
        <v>226</v>
      </c>
      <c r="P45" s="10" t="s">
        <v>225</v>
      </c>
      <c r="Q45" s="1" t="s">
        <v>227</v>
      </c>
      <c r="R45" s="104"/>
    </row>
    <row r="46" spans="1:18" ht="122.25" customHeight="1">
      <c r="A46" s="137">
        <v>1</v>
      </c>
      <c r="B46" s="161">
        <v>45323</v>
      </c>
      <c r="C46" s="137" t="s">
        <v>217</v>
      </c>
      <c r="D46" s="125" t="s">
        <v>218</v>
      </c>
      <c r="E46" s="114" t="s">
        <v>228</v>
      </c>
      <c r="F46" s="111" t="str">
        <f>IFERROR(VLOOKUP(E46,'[3]Riesgos de gestión'!$C$172:$D$221,2,0),0)</f>
        <v>Ordenar o efectuar pagos sin el lleno de los requisitos legales.</v>
      </c>
      <c r="G46" s="114" t="s">
        <v>229</v>
      </c>
      <c r="H46" s="119" t="str">
        <f>IFERROR(VLOOKUP(G46,'[3]Riesgos de gestión'!$L$21:$M$167,2,0),0)</f>
        <v>Desconocimiento u omisión de las normas  contables, contractuales, tributarias y presupuestales</v>
      </c>
      <c r="I46" s="1" t="s">
        <v>230</v>
      </c>
      <c r="J46" s="1" t="s">
        <v>231</v>
      </c>
      <c r="K46" s="1" t="s">
        <v>232</v>
      </c>
      <c r="L46" s="103" t="s">
        <v>63</v>
      </c>
      <c r="M46" s="24" t="s">
        <v>233</v>
      </c>
      <c r="N46" s="16" t="s">
        <v>48</v>
      </c>
      <c r="O46" s="1" t="s">
        <v>234</v>
      </c>
      <c r="P46" s="2" t="s">
        <v>225</v>
      </c>
      <c r="Q46" s="19" t="s">
        <v>235</v>
      </c>
      <c r="R46" s="104" t="s">
        <v>38</v>
      </c>
    </row>
    <row r="47" spans="1:18" ht="122.25" customHeight="1">
      <c r="A47" s="137"/>
      <c r="B47" s="137"/>
      <c r="C47" s="137"/>
      <c r="D47" s="125"/>
      <c r="E47" s="114"/>
      <c r="F47" s="111"/>
      <c r="G47" s="114"/>
      <c r="H47" s="119"/>
      <c r="I47" s="1" t="s">
        <v>236</v>
      </c>
      <c r="J47" s="1" t="s">
        <v>237</v>
      </c>
      <c r="K47" s="1" t="s">
        <v>238</v>
      </c>
      <c r="L47" s="103"/>
      <c r="M47" s="24"/>
      <c r="N47" s="16"/>
      <c r="O47" s="1"/>
      <c r="P47" s="10"/>
      <c r="Q47" s="1"/>
      <c r="R47" s="104"/>
    </row>
    <row r="48" spans="1:18" ht="122.25" customHeight="1">
      <c r="A48" s="137"/>
      <c r="B48" s="137"/>
      <c r="C48" s="137"/>
      <c r="D48" s="125"/>
      <c r="E48" s="114"/>
      <c r="F48" s="111"/>
      <c r="G48" s="9" t="s">
        <v>239</v>
      </c>
      <c r="H48" s="8" t="s">
        <v>240</v>
      </c>
      <c r="I48" s="1" t="s">
        <v>241</v>
      </c>
      <c r="J48" s="10" t="s">
        <v>242</v>
      </c>
      <c r="K48" s="1" t="s">
        <v>243</v>
      </c>
      <c r="L48" s="103"/>
      <c r="M48" s="24"/>
      <c r="N48" s="16"/>
      <c r="O48" s="1"/>
      <c r="P48" s="10"/>
      <c r="Q48" s="1"/>
      <c r="R48" s="104"/>
    </row>
    <row r="49" spans="1:18" ht="122.25" customHeight="1">
      <c r="A49" s="137">
        <v>1</v>
      </c>
      <c r="B49" s="161">
        <v>45323</v>
      </c>
      <c r="C49" s="137" t="s">
        <v>217</v>
      </c>
      <c r="D49" s="125" t="s">
        <v>218</v>
      </c>
      <c r="E49" s="114" t="s">
        <v>244</v>
      </c>
      <c r="F49" s="111" t="s">
        <v>245</v>
      </c>
      <c r="G49" s="114" t="s">
        <v>246</v>
      </c>
      <c r="H49" s="140" t="s">
        <v>247</v>
      </c>
      <c r="I49" s="1" t="s">
        <v>248</v>
      </c>
      <c r="J49" s="1" t="s">
        <v>249</v>
      </c>
      <c r="K49" s="1" t="s">
        <v>250</v>
      </c>
      <c r="L49" s="104" t="s">
        <v>38</v>
      </c>
      <c r="M49" s="24" t="s">
        <v>233</v>
      </c>
      <c r="N49" s="16" t="s">
        <v>48</v>
      </c>
      <c r="O49" s="1" t="s">
        <v>251</v>
      </c>
      <c r="P49" s="2" t="s">
        <v>225</v>
      </c>
      <c r="Q49" s="19" t="s">
        <v>252</v>
      </c>
      <c r="R49" s="104" t="s">
        <v>38</v>
      </c>
    </row>
    <row r="50" spans="1:18" ht="122.25" customHeight="1">
      <c r="A50" s="137"/>
      <c r="B50" s="137"/>
      <c r="C50" s="137"/>
      <c r="D50" s="125"/>
      <c r="E50" s="114"/>
      <c r="F50" s="111"/>
      <c r="G50" s="114"/>
      <c r="H50" s="140"/>
      <c r="I50" s="1" t="s">
        <v>253</v>
      </c>
      <c r="J50" s="1" t="s">
        <v>249</v>
      </c>
      <c r="K50" s="1" t="s">
        <v>254</v>
      </c>
      <c r="L50" s="104"/>
      <c r="M50" s="24"/>
      <c r="N50" s="19"/>
      <c r="O50" s="19"/>
      <c r="P50" s="2"/>
      <c r="Q50" s="19"/>
      <c r="R50" s="104"/>
    </row>
    <row r="51" spans="1:18" ht="122.25" customHeight="1">
      <c r="A51" s="137">
        <v>1</v>
      </c>
      <c r="B51" s="161">
        <v>45323</v>
      </c>
      <c r="C51" s="137" t="s">
        <v>255</v>
      </c>
      <c r="D51" s="125" t="s">
        <v>256</v>
      </c>
      <c r="E51" s="114" t="s">
        <v>257</v>
      </c>
      <c r="F51" s="114" t="str">
        <f>IFERROR(VLOOKUP(E51,'[4]Riesgos de gestión'!$C$100:$D$114,2,0),0)</f>
        <v>Afectación o interrupción de los servicios tecnológicos que soporta la OTI comprometiendo la integridad, disponibilidad y  confidencialidad de la información.</v>
      </c>
      <c r="G51" s="114" t="s">
        <v>258</v>
      </c>
      <c r="H51" s="119" t="str">
        <f>IFERROR(VLOOKUP(G51,'[4]Riesgos de gestión'!$L$18:$M$95,2,0),0)</f>
        <v xml:space="preserve">Falta de aplicación de los lineamientos establecidos en las políticas de seguridad de la información y ciberseguridad </v>
      </c>
      <c r="I51" s="27" t="s">
        <v>259</v>
      </c>
      <c r="J51" s="10" t="s">
        <v>260</v>
      </c>
      <c r="K51" s="4" t="s">
        <v>261</v>
      </c>
      <c r="L51" s="103" t="s">
        <v>63</v>
      </c>
      <c r="M51" s="119" t="s">
        <v>64</v>
      </c>
      <c r="N51" s="119" t="str">
        <f>IFERROR(VLOOKUP(M51,'[4]Riesgos de gestión'!$D$9:$E$12,2,0),0)</f>
        <v>Afectación de la prestación de servicios de la ANM.</v>
      </c>
      <c r="O51" s="8" t="s">
        <v>262</v>
      </c>
      <c r="P51" s="18" t="s">
        <v>263</v>
      </c>
      <c r="Q51" s="8" t="s">
        <v>264</v>
      </c>
      <c r="R51" s="104" t="s">
        <v>38</v>
      </c>
    </row>
    <row r="52" spans="1:18" ht="122.25" customHeight="1">
      <c r="A52" s="137"/>
      <c r="B52" s="137"/>
      <c r="C52" s="137"/>
      <c r="D52" s="125"/>
      <c r="E52" s="114"/>
      <c r="F52" s="114"/>
      <c r="G52" s="114"/>
      <c r="H52" s="119"/>
      <c r="I52" s="25" t="s">
        <v>265</v>
      </c>
      <c r="J52" s="5" t="s">
        <v>260</v>
      </c>
      <c r="K52" s="4" t="s">
        <v>266</v>
      </c>
      <c r="L52" s="103"/>
      <c r="M52" s="119"/>
      <c r="N52" s="119"/>
      <c r="O52" s="19" t="s">
        <v>267</v>
      </c>
      <c r="P52" s="19" t="s">
        <v>268</v>
      </c>
      <c r="Q52" s="19" t="s">
        <v>269</v>
      </c>
      <c r="R52" s="104"/>
    </row>
    <row r="53" spans="1:18" ht="122.25" customHeight="1">
      <c r="A53" s="137"/>
      <c r="B53" s="137"/>
      <c r="C53" s="137"/>
      <c r="D53" s="125"/>
      <c r="E53" s="114"/>
      <c r="F53" s="114"/>
      <c r="G53" s="114"/>
      <c r="H53" s="119"/>
      <c r="I53" s="26" t="s">
        <v>270</v>
      </c>
      <c r="J53" s="5" t="s">
        <v>260</v>
      </c>
      <c r="K53" s="5" t="s">
        <v>271</v>
      </c>
      <c r="L53" s="103"/>
      <c r="M53" s="24" t="s">
        <v>166</v>
      </c>
      <c r="N53" s="8" t="str">
        <f>IFERROR(VLOOKUP(M53,'[4]Riesgos de gestión'!$D$9:$E$12,2,0),0)</f>
        <v>Afectación en la renovación de la infraestructura tecnológica</v>
      </c>
      <c r="O53" s="8" t="s">
        <v>272</v>
      </c>
      <c r="P53" s="18" t="s">
        <v>273</v>
      </c>
      <c r="Q53" s="8" t="s">
        <v>274</v>
      </c>
      <c r="R53" s="104"/>
    </row>
    <row r="54" spans="1:18" ht="122.25" customHeight="1">
      <c r="A54" s="137"/>
      <c r="B54" s="137"/>
      <c r="C54" s="137"/>
      <c r="D54" s="125"/>
      <c r="E54" s="114"/>
      <c r="F54" s="114"/>
      <c r="G54" s="9" t="s">
        <v>275</v>
      </c>
      <c r="H54" s="15" t="str">
        <f>IFERROR(VLOOKUP(G54,'[4]Riesgos de gestión'!$L$18:$M$95,2,0),0)</f>
        <v>Falta de herramientas que permitan llevar los controles en ciberseguridad para dar cumplimiento a los lineamientos de las políticas y de las buenas practicas</v>
      </c>
      <c r="I54" s="25" t="s">
        <v>276</v>
      </c>
      <c r="J54" s="10" t="s">
        <v>277</v>
      </c>
      <c r="K54" s="25" t="s">
        <v>278</v>
      </c>
      <c r="L54" s="103"/>
      <c r="M54" s="24"/>
      <c r="N54" s="15"/>
      <c r="O54" s="19"/>
      <c r="P54" s="19"/>
      <c r="Q54" s="19"/>
      <c r="R54" s="104"/>
    </row>
    <row r="55" spans="1:18" ht="122.25" customHeight="1">
      <c r="A55" s="137"/>
      <c r="B55" s="137"/>
      <c r="C55" s="137"/>
      <c r="D55" s="125"/>
      <c r="E55" s="114"/>
      <c r="F55" s="114"/>
      <c r="G55" s="9" t="s">
        <v>279</v>
      </c>
      <c r="H55" s="15" t="str">
        <f>IFERROR(VLOOKUP(G55,'[4]Riesgos de gestión'!$L$18:$M$95,2,0),0)</f>
        <v>Falta de recurso humano capacitado que permita administrar los servicios tecnológicos de la Entidad</v>
      </c>
      <c r="I55" s="25" t="s">
        <v>280</v>
      </c>
      <c r="J55" s="10" t="s">
        <v>281</v>
      </c>
      <c r="K55" s="4" t="s">
        <v>282</v>
      </c>
      <c r="L55" s="103"/>
      <c r="M55" s="24"/>
      <c r="N55" s="8"/>
      <c r="O55" s="8"/>
      <c r="P55" s="18"/>
      <c r="Q55" s="8"/>
      <c r="R55" s="104"/>
    </row>
    <row r="56" spans="1:18" ht="122.25" customHeight="1">
      <c r="A56" s="137">
        <v>1</v>
      </c>
      <c r="B56" s="161">
        <v>45323</v>
      </c>
      <c r="C56" s="137" t="s">
        <v>255</v>
      </c>
      <c r="D56" s="125" t="s">
        <v>256</v>
      </c>
      <c r="E56" s="114" t="s">
        <v>283</v>
      </c>
      <c r="F56" s="114" t="str">
        <f>IFERROR(VLOOKUP(E56,'[4]Riesgos de gestión'!$C$100:$D$114,2,0),0)</f>
        <v>Inoportunidad en la entrega de proyectos definidos en la OTI.</v>
      </c>
      <c r="G56" s="100" t="s">
        <v>284</v>
      </c>
      <c r="H56" s="119" t="str">
        <f>IFERROR(VLOOKUP(G56,'[4]Riesgos de gestión'!$L$18:$M$95,2,0),0)</f>
        <v>Asignación insuficiente de recursos de presupuesto para desarrollar los proyectos tecnológicos</v>
      </c>
      <c r="I56" s="10" t="s">
        <v>285</v>
      </c>
      <c r="J56" s="10" t="s">
        <v>286</v>
      </c>
      <c r="K56" s="10" t="s">
        <v>287</v>
      </c>
      <c r="L56" s="103" t="s">
        <v>63</v>
      </c>
      <c r="M56" s="119" t="s">
        <v>64</v>
      </c>
      <c r="N56" s="119" t="str">
        <f>IFERROR(VLOOKUP(M56,'[4]Riesgos de gestión'!$D$9:$E$12,2,0),0)</f>
        <v>Afectación de la prestación de servicios de la ANM.</v>
      </c>
      <c r="O56" s="8" t="s">
        <v>262</v>
      </c>
      <c r="P56" s="18" t="s">
        <v>263</v>
      </c>
      <c r="Q56" s="8" t="s">
        <v>264</v>
      </c>
      <c r="R56" s="104" t="s">
        <v>38</v>
      </c>
    </row>
    <row r="57" spans="1:18" ht="122.25" customHeight="1">
      <c r="A57" s="137"/>
      <c r="B57" s="137"/>
      <c r="C57" s="137"/>
      <c r="D57" s="125"/>
      <c r="E57" s="114"/>
      <c r="F57" s="114"/>
      <c r="G57" s="100"/>
      <c r="H57" s="119"/>
      <c r="I57" s="1" t="s">
        <v>288</v>
      </c>
      <c r="J57" s="1" t="s">
        <v>286</v>
      </c>
      <c r="K57" s="20" t="s">
        <v>289</v>
      </c>
      <c r="L57" s="103"/>
      <c r="M57" s="119"/>
      <c r="N57" s="119"/>
      <c r="O57" s="19" t="s">
        <v>267</v>
      </c>
      <c r="P57" s="19" t="s">
        <v>268</v>
      </c>
      <c r="Q57" s="19" t="s">
        <v>269</v>
      </c>
      <c r="R57" s="104"/>
    </row>
    <row r="58" spans="1:18" ht="122.25" customHeight="1">
      <c r="A58" s="137"/>
      <c r="B58" s="137"/>
      <c r="C58" s="137"/>
      <c r="D58" s="125"/>
      <c r="E58" s="114"/>
      <c r="F58" s="114"/>
      <c r="G58" s="100" t="s">
        <v>290</v>
      </c>
      <c r="H58" s="119" t="str">
        <f>IFERROR(VLOOKUP(G58,'[4]Riesgos de gestión'!$L$18:$M$95,2,0),0)</f>
        <v xml:space="preserve">Insuficiente personal para atender las demandas de los proyectos tecnológicos </v>
      </c>
      <c r="I58" s="1" t="s">
        <v>291</v>
      </c>
      <c r="J58" s="1" t="s">
        <v>286</v>
      </c>
      <c r="K58" s="1" t="s">
        <v>292</v>
      </c>
      <c r="L58" s="103"/>
      <c r="M58" s="24"/>
      <c r="N58" s="15"/>
      <c r="O58" s="19"/>
      <c r="P58" s="19"/>
      <c r="Q58" s="19"/>
      <c r="R58" s="104"/>
    </row>
    <row r="59" spans="1:18" ht="122.25" customHeight="1">
      <c r="A59" s="137"/>
      <c r="B59" s="137"/>
      <c r="C59" s="137"/>
      <c r="D59" s="125"/>
      <c r="E59" s="114"/>
      <c r="F59" s="114"/>
      <c r="G59" s="100"/>
      <c r="H59" s="119"/>
      <c r="I59" s="1" t="s">
        <v>293</v>
      </c>
      <c r="J59" s="1" t="s">
        <v>294</v>
      </c>
      <c r="K59" s="1" t="s">
        <v>295</v>
      </c>
      <c r="L59" s="103"/>
      <c r="M59" s="24"/>
      <c r="N59" s="8"/>
      <c r="O59" s="8"/>
      <c r="P59" s="8"/>
      <c r="Q59" s="8"/>
      <c r="R59" s="104"/>
    </row>
    <row r="60" spans="1:18" ht="122.25" customHeight="1">
      <c r="A60" s="137"/>
      <c r="B60" s="137"/>
      <c r="C60" s="137"/>
      <c r="D60" s="125"/>
      <c r="E60" s="114"/>
      <c r="F60" s="114"/>
      <c r="G60" s="12" t="s">
        <v>296</v>
      </c>
      <c r="H60" s="8" t="str">
        <f>IFERROR(VLOOKUP(G60,'[4]Riesgos de gestión'!$L$18:$M$95,2,0),0)</f>
        <v>Debilidades en el seguimiento y la gestión de los proyectos tecnológicos</v>
      </c>
      <c r="I60" s="5" t="s">
        <v>297</v>
      </c>
      <c r="J60" s="5" t="s">
        <v>298</v>
      </c>
      <c r="K60" s="5" t="s">
        <v>299</v>
      </c>
      <c r="L60" s="103"/>
      <c r="M60" s="24"/>
      <c r="N60" s="8"/>
      <c r="O60" s="8"/>
      <c r="P60" s="8"/>
      <c r="Q60" s="8"/>
      <c r="R60" s="104"/>
    </row>
    <row r="61" spans="1:18" ht="122.25" customHeight="1">
      <c r="A61" s="137">
        <v>1</v>
      </c>
      <c r="B61" s="161">
        <v>45323</v>
      </c>
      <c r="C61" s="137" t="s">
        <v>255</v>
      </c>
      <c r="D61" s="125" t="s">
        <v>256</v>
      </c>
      <c r="E61" s="114" t="s">
        <v>300</v>
      </c>
      <c r="F61" s="114" t="str">
        <f>IFERROR(VLOOKUP(E61,'[4]Riesgos de gestión'!$C$100:$D$114,2,0),0)</f>
        <v xml:space="preserve">Inoportunidad en la atención de las solicitudes que recibe la Oficina de Tecnología e Información  </v>
      </c>
      <c r="G61" s="100" t="s">
        <v>301</v>
      </c>
      <c r="H61" s="114" t="str">
        <f>IFERROR(VLOOKUP(G61,'[4]Riesgos de gestión'!$L$18:$M$95,2,0),0)</f>
        <v>Cierre inoportuno de los casos por parte de los especialistas</v>
      </c>
      <c r="I61" s="27" t="s">
        <v>302</v>
      </c>
      <c r="J61" s="10" t="s">
        <v>298</v>
      </c>
      <c r="K61" s="10" t="s">
        <v>303</v>
      </c>
      <c r="L61" s="103" t="s">
        <v>63</v>
      </c>
      <c r="M61" s="119" t="s">
        <v>64</v>
      </c>
      <c r="N61" s="119" t="str">
        <f>IFERROR(VLOOKUP(M61,'[4]Riesgos de gestión'!$D$9:$E$12,2,0),0)</f>
        <v>Afectación de la prestación de servicios de la ANM.</v>
      </c>
      <c r="O61" s="8" t="s">
        <v>262</v>
      </c>
      <c r="P61" s="18" t="s">
        <v>263</v>
      </c>
      <c r="Q61" s="8" t="s">
        <v>264</v>
      </c>
      <c r="R61" s="104" t="s">
        <v>38</v>
      </c>
    </row>
    <row r="62" spans="1:18" ht="122.25" customHeight="1">
      <c r="A62" s="137"/>
      <c r="B62" s="137"/>
      <c r="C62" s="137"/>
      <c r="D62" s="125"/>
      <c r="E62" s="114"/>
      <c r="F62" s="114"/>
      <c r="G62" s="100"/>
      <c r="H62" s="114"/>
      <c r="I62" s="20" t="s">
        <v>304</v>
      </c>
      <c r="J62" s="1" t="s">
        <v>294</v>
      </c>
      <c r="K62" s="1" t="s">
        <v>305</v>
      </c>
      <c r="L62" s="103"/>
      <c r="M62" s="119"/>
      <c r="N62" s="119"/>
      <c r="O62" s="19" t="s">
        <v>267</v>
      </c>
      <c r="P62" s="19" t="s">
        <v>268</v>
      </c>
      <c r="Q62" s="19" t="s">
        <v>269</v>
      </c>
      <c r="R62" s="104"/>
    </row>
    <row r="63" spans="1:18" ht="122.25" customHeight="1">
      <c r="A63" s="137"/>
      <c r="B63" s="137"/>
      <c r="C63" s="137"/>
      <c r="D63" s="125"/>
      <c r="E63" s="114"/>
      <c r="F63" s="114"/>
      <c r="G63" s="100" t="s">
        <v>306</v>
      </c>
      <c r="H63" s="119" t="str">
        <f>IFERROR(VLOOKUP(G63,'[4]Riesgos de gestión'!$L$18:$M$95,2,0),0)</f>
        <v>Factores externos que requieren escalamiento ampliando el tiempo necesario para la solución</v>
      </c>
      <c r="I63" s="27" t="s">
        <v>307</v>
      </c>
      <c r="J63" s="10" t="s">
        <v>298</v>
      </c>
      <c r="K63" s="10" t="s">
        <v>292</v>
      </c>
      <c r="L63" s="103"/>
      <c r="M63" s="24"/>
      <c r="N63" s="15"/>
      <c r="O63" s="19"/>
      <c r="P63" s="19"/>
      <c r="Q63" s="19"/>
      <c r="R63" s="104"/>
    </row>
    <row r="64" spans="1:18" ht="122.25" customHeight="1">
      <c r="A64" s="137"/>
      <c r="B64" s="137"/>
      <c r="C64" s="137"/>
      <c r="D64" s="125"/>
      <c r="E64" s="114"/>
      <c r="F64" s="114"/>
      <c r="G64" s="100"/>
      <c r="H64" s="119"/>
      <c r="I64" s="27" t="s">
        <v>308</v>
      </c>
      <c r="J64" s="10" t="s">
        <v>294</v>
      </c>
      <c r="K64" s="10" t="s">
        <v>309</v>
      </c>
      <c r="L64" s="103"/>
      <c r="M64" s="24"/>
      <c r="N64" s="8"/>
      <c r="O64" s="19"/>
      <c r="P64" s="19"/>
      <c r="Q64" s="19"/>
      <c r="R64" s="104"/>
    </row>
    <row r="65" spans="1:18" ht="122.25" customHeight="1">
      <c r="A65" s="137"/>
      <c r="B65" s="137"/>
      <c r="C65" s="137"/>
      <c r="D65" s="125"/>
      <c r="E65" s="114"/>
      <c r="F65" s="114"/>
      <c r="G65" s="12" t="s">
        <v>310</v>
      </c>
      <c r="H65" s="8" t="str">
        <f>IFERROR(VLOOKUP(G65,'[4]Riesgos de gestión'!$L$18:$M$95,2,0),0)</f>
        <v>Debilidades en la clasificación de la solicitud por ausencia de información del usuario o desconocimiento del técnico.</v>
      </c>
      <c r="I65" s="27" t="s">
        <v>311</v>
      </c>
      <c r="J65" s="10" t="s">
        <v>312</v>
      </c>
      <c r="K65" s="10" t="s">
        <v>313</v>
      </c>
      <c r="L65" s="103"/>
      <c r="M65" s="24"/>
      <c r="N65" s="8"/>
      <c r="O65" s="19"/>
      <c r="P65" s="19"/>
      <c r="Q65" s="19"/>
      <c r="R65" s="104"/>
    </row>
    <row r="66" spans="1:18" ht="122.25" customHeight="1">
      <c r="A66" s="137">
        <v>1</v>
      </c>
      <c r="B66" s="161">
        <v>45323</v>
      </c>
      <c r="C66" s="137" t="s">
        <v>255</v>
      </c>
      <c r="D66" s="125" t="s">
        <v>256</v>
      </c>
      <c r="E66" s="114" t="s">
        <v>314</v>
      </c>
      <c r="F66" s="107" t="str">
        <f>IFERROR(VLOOKUP(E66,'[4]Riesgos de gestión'!$C$100:$D$114,2,0),0)</f>
        <v>Pérdida, fuga o alteración de información de la Agencia Nacional de Minería</v>
      </c>
      <c r="G66" s="100" t="s">
        <v>315</v>
      </c>
      <c r="H66" s="119" t="str">
        <f>IFERROR(VLOOKUP(G66,'[4]Riesgos de gestión'!$L$18:$M$95,2,0),0)</f>
        <v xml:space="preserve">Obsolescencia tecnológica y vulnerabilidades no solucionadas  </v>
      </c>
      <c r="I66" s="1" t="s">
        <v>316</v>
      </c>
      <c r="J66" s="10" t="s">
        <v>294</v>
      </c>
      <c r="K66" s="10" t="s">
        <v>317</v>
      </c>
      <c r="L66" s="104" t="s">
        <v>63</v>
      </c>
      <c r="M66" s="24" t="s">
        <v>47</v>
      </c>
      <c r="N66" s="15" t="s">
        <v>48</v>
      </c>
      <c r="O66" s="8" t="s">
        <v>318</v>
      </c>
      <c r="P66" s="8" t="s">
        <v>319</v>
      </c>
      <c r="Q66" s="8" t="s">
        <v>320</v>
      </c>
      <c r="R66" s="121" t="s">
        <v>156</v>
      </c>
    </row>
    <row r="67" spans="1:18" ht="122.25" customHeight="1">
      <c r="A67" s="137"/>
      <c r="B67" s="137"/>
      <c r="C67" s="137"/>
      <c r="D67" s="125"/>
      <c r="E67" s="114"/>
      <c r="F67" s="107"/>
      <c r="G67" s="100"/>
      <c r="H67" s="119"/>
      <c r="I67" s="1" t="s">
        <v>321</v>
      </c>
      <c r="J67" s="10" t="s">
        <v>294</v>
      </c>
      <c r="K67" s="1" t="s">
        <v>322</v>
      </c>
      <c r="L67" s="104"/>
      <c r="M67" s="24"/>
      <c r="N67" s="15"/>
      <c r="O67" s="8"/>
      <c r="P67" s="18"/>
      <c r="Q67" s="8"/>
      <c r="R67" s="121"/>
    </row>
    <row r="68" spans="1:18" ht="122.25" customHeight="1">
      <c r="A68" s="137"/>
      <c r="B68" s="137"/>
      <c r="C68" s="137"/>
      <c r="D68" s="125"/>
      <c r="E68" s="114"/>
      <c r="F68" s="107"/>
      <c r="G68" s="100"/>
      <c r="H68" s="119"/>
      <c r="I68" s="1" t="s">
        <v>323</v>
      </c>
      <c r="J68" s="10" t="s">
        <v>324</v>
      </c>
      <c r="K68" s="1" t="s">
        <v>325</v>
      </c>
      <c r="L68" s="104"/>
      <c r="M68" s="24"/>
      <c r="N68" s="15"/>
      <c r="O68" s="8"/>
      <c r="P68" s="18"/>
      <c r="Q68" s="8"/>
      <c r="R68" s="121"/>
    </row>
    <row r="69" spans="1:18" ht="122.25" customHeight="1">
      <c r="A69" s="137"/>
      <c r="B69" s="137"/>
      <c r="C69" s="137"/>
      <c r="D69" s="125"/>
      <c r="E69" s="114"/>
      <c r="F69" s="107"/>
      <c r="G69" s="100" t="s">
        <v>326</v>
      </c>
      <c r="H69" s="119" t="str">
        <f>IFERROR(VLOOKUP(G69,'[4]Riesgos de gestión'!$L$18:$M$95,2,0),0)</f>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
      <c r="I69" s="1" t="s">
        <v>327</v>
      </c>
      <c r="J69" s="10" t="s">
        <v>298</v>
      </c>
      <c r="K69" s="10" t="s">
        <v>328</v>
      </c>
      <c r="L69" s="104"/>
      <c r="M69" s="24"/>
      <c r="N69" s="15"/>
      <c r="O69" s="8"/>
      <c r="P69" s="18"/>
      <c r="Q69" s="8"/>
      <c r="R69" s="121"/>
    </row>
    <row r="70" spans="1:18" ht="122.25" customHeight="1">
      <c r="A70" s="137"/>
      <c r="B70" s="137"/>
      <c r="C70" s="137"/>
      <c r="D70" s="125"/>
      <c r="E70" s="114"/>
      <c r="F70" s="107"/>
      <c r="G70" s="100"/>
      <c r="H70" s="119"/>
      <c r="I70" s="1" t="s">
        <v>329</v>
      </c>
      <c r="J70" s="1" t="s">
        <v>298</v>
      </c>
      <c r="K70" s="1" t="s">
        <v>330</v>
      </c>
      <c r="L70" s="104"/>
      <c r="M70" s="24"/>
      <c r="N70" s="15"/>
      <c r="O70" s="8"/>
      <c r="P70" s="18"/>
      <c r="Q70" s="8"/>
      <c r="R70" s="121"/>
    </row>
    <row r="71" spans="1:18" ht="122.25" customHeight="1">
      <c r="A71" s="137"/>
      <c r="B71" s="137"/>
      <c r="C71" s="137"/>
      <c r="D71" s="125"/>
      <c r="E71" s="114"/>
      <c r="F71" s="107"/>
      <c r="G71" s="100"/>
      <c r="H71" s="119"/>
      <c r="I71" s="1" t="s">
        <v>331</v>
      </c>
      <c r="J71" s="1" t="s">
        <v>332</v>
      </c>
      <c r="K71" s="1" t="s">
        <v>333</v>
      </c>
      <c r="L71" s="104"/>
      <c r="M71" s="24"/>
      <c r="N71" s="15"/>
      <c r="O71" s="19"/>
      <c r="P71" s="19"/>
      <c r="Q71" s="19"/>
      <c r="R71" s="121"/>
    </row>
    <row r="72" spans="1:18" ht="122.25" customHeight="1">
      <c r="A72" s="137">
        <v>1</v>
      </c>
      <c r="B72" s="161">
        <v>45323</v>
      </c>
      <c r="C72" s="137" t="s">
        <v>334</v>
      </c>
      <c r="D72" s="125" t="s">
        <v>335</v>
      </c>
      <c r="E72" s="114" t="s">
        <v>336</v>
      </c>
      <c r="F72" s="122" t="str">
        <f>IFERROR(VLOOKUP(E72,'[5]Riesgos de gestión'!$C$129:$D$178,2,0),0)</f>
        <v>Incumplimiento de los términos legales establecidos para realizar el proceso de concertación y seguimiento a la evaluación de desempeño y acuerdos de gestión</v>
      </c>
      <c r="G72" s="100" t="s">
        <v>337</v>
      </c>
      <c r="H72" s="111" t="str">
        <f>IFERROR(VLOOKUP(G72,'[5]Riesgos de gestión'!$L$41:$M$124,2,0),0)</f>
        <v>Inadecuada aplicación de la normatividad y los procedimientos ANM de Evaluación del Desempeño Laboral</v>
      </c>
      <c r="I72" s="10" t="s">
        <v>338</v>
      </c>
      <c r="J72" s="10" t="s">
        <v>339</v>
      </c>
      <c r="K72" s="10" t="s">
        <v>340</v>
      </c>
      <c r="L72" s="104" t="s">
        <v>38</v>
      </c>
      <c r="M72" s="24" t="s">
        <v>64</v>
      </c>
      <c r="N72" s="15" t="str">
        <f>IFERROR(VLOOKUP(M72,'[5]Riesgos de gestión'!$D$9:$E$36,2,0),0)</f>
        <v>Afectación en la prestación del servicio de la ANM</v>
      </c>
      <c r="O72" s="3" t="s">
        <v>341</v>
      </c>
      <c r="P72" s="29" t="s">
        <v>342</v>
      </c>
      <c r="Q72" s="3" t="s">
        <v>343</v>
      </c>
      <c r="R72" s="104" t="s">
        <v>38</v>
      </c>
    </row>
    <row r="73" spans="1:18" ht="122.25" customHeight="1">
      <c r="A73" s="137"/>
      <c r="B73" s="137"/>
      <c r="C73" s="137"/>
      <c r="D73" s="125"/>
      <c r="E73" s="114"/>
      <c r="F73" s="122"/>
      <c r="G73" s="100"/>
      <c r="H73" s="111"/>
      <c r="I73" s="10" t="s">
        <v>344</v>
      </c>
      <c r="J73" s="10" t="s">
        <v>339</v>
      </c>
      <c r="K73" s="10" t="s">
        <v>345</v>
      </c>
      <c r="L73" s="104"/>
      <c r="M73" s="24" t="s">
        <v>47</v>
      </c>
      <c r="N73" s="15" t="str">
        <f>IFERROR(VLOOKUP(M73,'[5]Riesgos de gestión'!$D$9:$E$36,2,0),0)</f>
        <v>Potenciales responsabilidades disciplinarias, fiscales o penales.</v>
      </c>
      <c r="O73" s="3" t="s">
        <v>49</v>
      </c>
      <c r="P73" s="29" t="s">
        <v>346</v>
      </c>
      <c r="Q73" s="3" t="s">
        <v>51</v>
      </c>
      <c r="R73" s="104"/>
    </row>
    <row r="74" spans="1:18" ht="122.25" customHeight="1">
      <c r="A74" s="137">
        <v>1</v>
      </c>
      <c r="B74" s="161">
        <v>45323</v>
      </c>
      <c r="C74" s="137" t="s">
        <v>334</v>
      </c>
      <c r="D74" s="125" t="s">
        <v>335</v>
      </c>
      <c r="E74" s="114" t="s">
        <v>347</v>
      </c>
      <c r="F74" s="122" t="str">
        <f>IFERROR(VLOOKUP(E74,'[5]Riesgos de gestión'!$C$129:$D$178,2,0),0)</f>
        <v>Errores en la liquidación de la nómina y falta de aplicación de novedades</v>
      </c>
      <c r="G74" s="100" t="s">
        <v>348</v>
      </c>
      <c r="H74" s="119" t="str">
        <f>IFERROR(VLOOKUP(G74,'[5]Riesgos de gestión'!$L$41:$M$124,2,0),0)</f>
        <v>Debilidades en la parametrización y/o ajustes internos de websafi y/o fallas en el aplicativo y/o fallas en la aplicación de los procedimientos internos del Grupo</v>
      </c>
      <c r="I74" s="10" t="s">
        <v>349</v>
      </c>
      <c r="J74" s="10" t="s">
        <v>350</v>
      </c>
      <c r="K74" s="10" t="s">
        <v>351</v>
      </c>
      <c r="L74" s="104" t="s">
        <v>38</v>
      </c>
      <c r="M74" s="24" t="s">
        <v>64</v>
      </c>
      <c r="N74" s="15" t="str">
        <f>IFERROR(VLOOKUP(M74,'[5]Riesgos de gestión'!$D$9:$E$36,2,0),0)</f>
        <v>Afectación en la prestación del servicio de la ANM</v>
      </c>
      <c r="O74" s="3" t="s">
        <v>341</v>
      </c>
      <c r="P74" s="29" t="s">
        <v>342</v>
      </c>
      <c r="Q74" s="3" t="s">
        <v>343</v>
      </c>
      <c r="R74" s="104" t="s">
        <v>38</v>
      </c>
    </row>
    <row r="75" spans="1:18" ht="122.25" customHeight="1">
      <c r="A75" s="137"/>
      <c r="B75" s="137"/>
      <c r="C75" s="137"/>
      <c r="D75" s="125"/>
      <c r="E75" s="114"/>
      <c r="F75" s="122"/>
      <c r="G75" s="100"/>
      <c r="H75" s="119"/>
      <c r="I75" s="10" t="s">
        <v>352</v>
      </c>
      <c r="J75" s="10" t="s">
        <v>353</v>
      </c>
      <c r="K75" s="10" t="s">
        <v>37</v>
      </c>
      <c r="L75" s="104"/>
      <c r="M75" s="24" t="s">
        <v>47</v>
      </c>
      <c r="N75" s="15" t="str">
        <f>IFERROR(VLOOKUP(M75,'[5]Riesgos de gestión'!$D$9:$E$36,2,0),0)</f>
        <v>Potenciales responsabilidades disciplinarias, fiscales o penales.</v>
      </c>
      <c r="O75" s="3" t="s">
        <v>49</v>
      </c>
      <c r="P75" s="29" t="s">
        <v>346</v>
      </c>
      <c r="Q75" s="3" t="s">
        <v>51</v>
      </c>
      <c r="R75" s="104"/>
    </row>
    <row r="76" spans="1:18" ht="122.25" customHeight="1">
      <c r="A76" s="137"/>
      <c r="B76" s="137"/>
      <c r="C76" s="137"/>
      <c r="D76" s="125"/>
      <c r="E76" s="114"/>
      <c r="F76" s="122"/>
      <c r="G76" s="12" t="s">
        <v>354</v>
      </c>
      <c r="H76" s="8" t="str">
        <f>IFERROR(VLOOKUP(G76,'[5]Riesgos de gestión'!$L$41:$M$124,2,0),0)</f>
        <v>Alta demanda de solicitudes de situaciones administrativas</v>
      </c>
      <c r="I76" s="10" t="s">
        <v>355</v>
      </c>
      <c r="J76" s="10" t="s">
        <v>353</v>
      </c>
      <c r="K76" s="10" t="s">
        <v>356</v>
      </c>
      <c r="L76" s="104"/>
      <c r="M76" s="24"/>
      <c r="N76" s="15"/>
      <c r="O76" s="15"/>
      <c r="P76" s="15"/>
      <c r="Q76" s="15"/>
      <c r="R76" s="104"/>
    </row>
    <row r="77" spans="1:18" ht="122.25" customHeight="1">
      <c r="A77" s="137">
        <v>1</v>
      </c>
      <c r="B77" s="161">
        <v>45323</v>
      </c>
      <c r="C77" s="137" t="s">
        <v>334</v>
      </c>
      <c r="D77" s="125" t="s">
        <v>335</v>
      </c>
      <c r="E77" s="114" t="s">
        <v>357</v>
      </c>
      <c r="F77" s="122" t="str">
        <f>IFERROR(VLOOKUP(E77,'[5]Riesgos de gestión'!$C$129:$D$178,2,0),0)</f>
        <v>Provisión de empleos incumpliendo la normatividad vigente en materia de gestión del talento humano</v>
      </c>
      <c r="G77" s="12" t="s">
        <v>358</v>
      </c>
      <c r="H77" s="15" t="str">
        <f>IFERROR(VLOOKUP(G77,'[5]Riesgos de gestión'!$L$41:$M$124,2,0),0)</f>
        <v xml:space="preserve">Inoportunidad en la presentación de los candidatos para proveer los empleos en provisionalidad y libre nombramiento y remoción. </v>
      </c>
      <c r="I77" s="10" t="s">
        <v>359</v>
      </c>
      <c r="J77" s="10" t="s">
        <v>360</v>
      </c>
      <c r="K77" s="10" t="s">
        <v>361</v>
      </c>
      <c r="L77" s="104" t="s">
        <v>38</v>
      </c>
      <c r="M77" s="24" t="s">
        <v>64</v>
      </c>
      <c r="N77" s="15" t="str">
        <f>IFERROR(VLOOKUP(M77,'[5]Riesgos de gestión'!$D$9:$E$36,2,0),0)</f>
        <v>Afectación en la prestación del servicio de la ANM</v>
      </c>
      <c r="O77" s="3" t="s">
        <v>341</v>
      </c>
      <c r="P77" s="29" t="s">
        <v>342</v>
      </c>
      <c r="Q77" s="3" t="s">
        <v>343</v>
      </c>
      <c r="R77" s="104" t="s">
        <v>38</v>
      </c>
    </row>
    <row r="78" spans="1:18" ht="122.25" customHeight="1">
      <c r="A78" s="137"/>
      <c r="B78" s="137"/>
      <c r="C78" s="137"/>
      <c r="D78" s="125"/>
      <c r="E78" s="114"/>
      <c r="F78" s="122"/>
      <c r="G78" s="12" t="s">
        <v>362</v>
      </c>
      <c r="H78" s="8" t="str">
        <f>IFERROR(VLOOKUP(G78,'[5]Riesgos de gestión'!$L$41:$M$124,2,0),0)</f>
        <v>Incumplimiento de requisitos del manual de funciones de los candidatos para proveer el empleo</v>
      </c>
      <c r="I78" s="1" t="s">
        <v>363</v>
      </c>
      <c r="J78" s="1" t="s">
        <v>364</v>
      </c>
      <c r="K78" s="1" t="s">
        <v>365</v>
      </c>
      <c r="L78" s="104"/>
      <c r="M78" s="24" t="s">
        <v>366</v>
      </c>
      <c r="N78" s="15" t="str">
        <f>IFERROR(VLOOKUP(M78,'[5]Riesgos de gestión'!$D$9:$E$36,2,0),0)</f>
        <v>Potenciales demandas o acciones judiciales contra la ANM</v>
      </c>
      <c r="O78" s="3" t="s">
        <v>367</v>
      </c>
      <c r="P78" s="29" t="s">
        <v>346</v>
      </c>
      <c r="Q78" s="3" t="s">
        <v>368</v>
      </c>
      <c r="R78" s="104"/>
    </row>
    <row r="79" spans="1:18" ht="122.25" customHeight="1">
      <c r="A79" s="137"/>
      <c r="B79" s="137"/>
      <c r="C79" s="137"/>
      <c r="D79" s="125"/>
      <c r="E79" s="114"/>
      <c r="F79" s="122"/>
      <c r="G79" s="12" t="s">
        <v>369</v>
      </c>
      <c r="H79" s="8" t="str">
        <f>IFERROR(VLOOKUP(G79,'[5]Riesgos de gestión'!$L$41:$M$124,2,0),0)</f>
        <v>Incumplimiento del orden de provisión de empleos en las plantas temporales que se lleguen a crear</v>
      </c>
      <c r="I79" s="21" t="s">
        <v>370</v>
      </c>
      <c r="J79" s="1" t="s">
        <v>364</v>
      </c>
      <c r="K79" s="21" t="s">
        <v>371</v>
      </c>
      <c r="L79" s="104"/>
      <c r="M79" s="24" t="s">
        <v>47</v>
      </c>
      <c r="N79" s="15" t="str">
        <f>IFERROR(VLOOKUP(M79,'[5]Riesgos de gestión'!$D$9:$E$36,2,0),0)</f>
        <v>Potenciales responsabilidades disciplinarias, fiscales o penales.</v>
      </c>
      <c r="O79" s="3" t="s">
        <v>49</v>
      </c>
      <c r="P79" s="29" t="s">
        <v>346</v>
      </c>
      <c r="Q79" s="3" t="s">
        <v>51</v>
      </c>
      <c r="R79" s="104"/>
    </row>
    <row r="80" spans="1:18" ht="122.25" customHeight="1">
      <c r="A80" s="137">
        <v>1</v>
      </c>
      <c r="B80" s="161">
        <v>45323</v>
      </c>
      <c r="C80" s="137" t="s">
        <v>334</v>
      </c>
      <c r="D80" s="125" t="s">
        <v>335</v>
      </c>
      <c r="E80" s="114" t="s">
        <v>372</v>
      </c>
      <c r="F80" s="122" t="str">
        <f>IFERROR(VLOOKUP(E80,'[5]Riesgos de gestión'!$C$129:$D$178,2,0),0)</f>
        <v>Inadecuado fortalecimiento de las competencias de los funcionarios</v>
      </c>
      <c r="G80" s="12" t="s">
        <v>373</v>
      </c>
      <c r="H80" s="15" t="str">
        <f>IFERROR(VLOOKUP(G80,'[5]Riesgos de gestión'!$L$41:$M$124,2,0),0)</f>
        <v>Deficiencias en los contenidos de las capacitaciones</v>
      </c>
      <c r="I80" s="10" t="s">
        <v>374</v>
      </c>
      <c r="J80" s="10" t="s">
        <v>375</v>
      </c>
      <c r="K80" s="10" t="s">
        <v>376</v>
      </c>
      <c r="L80" s="104" t="s">
        <v>38</v>
      </c>
      <c r="M80" s="24" t="s">
        <v>64</v>
      </c>
      <c r="N80" s="15" t="str">
        <f>IFERROR(VLOOKUP(M80,'[5]Riesgos de gestión'!$D$9:$E$36,2,0),0)</f>
        <v>Afectación en la prestación del servicio de la ANM</v>
      </c>
      <c r="O80" s="3" t="s">
        <v>341</v>
      </c>
      <c r="P80" s="29" t="s">
        <v>342</v>
      </c>
      <c r="Q80" s="3" t="s">
        <v>343</v>
      </c>
      <c r="R80" s="104" t="s">
        <v>38</v>
      </c>
    </row>
    <row r="81" spans="1:18" ht="122.25" customHeight="1">
      <c r="A81" s="137"/>
      <c r="B81" s="137"/>
      <c r="C81" s="137"/>
      <c r="D81" s="125"/>
      <c r="E81" s="114"/>
      <c r="F81" s="122"/>
      <c r="G81" s="100" t="s">
        <v>377</v>
      </c>
      <c r="H81" s="111" t="str">
        <f>IFERROR(VLOOKUP(G81,'[5]Riesgos de gestión'!$L$41:$M$124,2,0),0)</f>
        <v>Deficiencias en la metodología de capacitación aplicada por parte de los docentes contratados</v>
      </c>
      <c r="I81" s="10" t="s">
        <v>378</v>
      </c>
      <c r="J81" s="10" t="s">
        <v>375</v>
      </c>
      <c r="K81" s="10" t="s">
        <v>379</v>
      </c>
      <c r="L81" s="104"/>
      <c r="M81" s="24" t="s">
        <v>47</v>
      </c>
      <c r="N81" s="15" t="str">
        <f>IFERROR(VLOOKUP(M81,'[5]Riesgos de gestión'!$D$9:$E$36,2,0),0)</f>
        <v>Potenciales responsabilidades disciplinarias, fiscales o penales.</v>
      </c>
      <c r="O81" s="3" t="s">
        <v>49</v>
      </c>
      <c r="P81" s="29" t="s">
        <v>346</v>
      </c>
      <c r="Q81" s="3" t="s">
        <v>51</v>
      </c>
      <c r="R81" s="104"/>
    </row>
    <row r="82" spans="1:18" ht="122.25" customHeight="1">
      <c r="A82" s="137"/>
      <c r="B82" s="137"/>
      <c r="C82" s="137"/>
      <c r="D82" s="125"/>
      <c r="E82" s="114"/>
      <c r="F82" s="122"/>
      <c r="G82" s="100"/>
      <c r="H82" s="111"/>
      <c r="I82" s="10" t="s">
        <v>380</v>
      </c>
      <c r="J82" s="10" t="s">
        <v>375</v>
      </c>
      <c r="K82" s="10" t="s">
        <v>379</v>
      </c>
      <c r="L82" s="104"/>
      <c r="M82" s="24"/>
      <c r="N82" s="15"/>
      <c r="O82" s="15"/>
      <c r="P82" s="15"/>
      <c r="Q82" s="15"/>
      <c r="R82" s="104"/>
    </row>
    <row r="83" spans="1:18" ht="122.25" customHeight="1">
      <c r="A83" s="137"/>
      <c r="B83" s="137"/>
      <c r="C83" s="137"/>
      <c r="D83" s="125"/>
      <c r="E83" s="114"/>
      <c r="F83" s="122"/>
      <c r="G83" s="12" t="s">
        <v>381</v>
      </c>
      <c r="H83" s="8" t="str">
        <f>IFERROR(VLOOKUP(G83,'[5]Riesgos de gestión'!$L$41:$M$124,2,0),0)</f>
        <v>Inasistencia a las capacitaciones por parte de los funcionarios</v>
      </c>
      <c r="I83" s="10" t="s">
        <v>382</v>
      </c>
      <c r="J83" s="10" t="s">
        <v>383</v>
      </c>
      <c r="K83" s="10" t="s">
        <v>384</v>
      </c>
      <c r="L83" s="104"/>
      <c r="M83" s="24"/>
      <c r="N83" s="15"/>
      <c r="O83" s="15"/>
      <c r="P83" s="15"/>
      <c r="Q83" s="15"/>
      <c r="R83" s="104"/>
    </row>
    <row r="84" spans="1:18" ht="122.25" customHeight="1">
      <c r="A84" s="137">
        <v>1</v>
      </c>
      <c r="B84" s="161">
        <v>45323</v>
      </c>
      <c r="C84" s="137" t="s">
        <v>334</v>
      </c>
      <c r="D84" s="125" t="s">
        <v>335</v>
      </c>
      <c r="E84" s="114" t="s">
        <v>385</v>
      </c>
      <c r="F84" s="122" t="str">
        <f>IFERROR(VLOOKUP(E84,'[5]Riesgos de gestión'!$C$129:$D$178,2,0),0)</f>
        <v>Afectación y deterioro del bienestar y el clima laboral de los servidores de la Entidad</v>
      </c>
      <c r="G84" s="100" t="s">
        <v>386</v>
      </c>
      <c r="H84" s="111" t="str">
        <f>IFERROR(VLOOKUP(G84,'[5]Riesgos de gestión'!$L$41:$M$124,2,0),0)</f>
        <v>Restricción en la cobertura del plan de bienestar</v>
      </c>
      <c r="I84" s="10" t="s">
        <v>387</v>
      </c>
      <c r="J84" s="10" t="s">
        <v>388</v>
      </c>
      <c r="K84" s="10" t="s">
        <v>389</v>
      </c>
      <c r="L84" s="104" t="s">
        <v>38</v>
      </c>
      <c r="M84" s="24" t="s">
        <v>64</v>
      </c>
      <c r="N84" s="15" t="str">
        <f>IFERROR(VLOOKUP(M84,'[5]Riesgos de gestión'!$D$9:$E$36,2,0),0)</f>
        <v>Afectación en la prestación del servicio de la ANM</v>
      </c>
      <c r="O84" s="3" t="s">
        <v>341</v>
      </c>
      <c r="P84" s="29" t="s">
        <v>342</v>
      </c>
      <c r="Q84" s="3" t="s">
        <v>343</v>
      </c>
      <c r="R84" s="104" t="s">
        <v>38</v>
      </c>
    </row>
    <row r="85" spans="1:18" ht="122.25" customHeight="1">
      <c r="A85" s="137"/>
      <c r="B85" s="137"/>
      <c r="C85" s="137"/>
      <c r="D85" s="125"/>
      <c r="E85" s="114"/>
      <c r="F85" s="122"/>
      <c r="G85" s="100"/>
      <c r="H85" s="111"/>
      <c r="I85" s="10" t="s">
        <v>390</v>
      </c>
      <c r="J85" s="10" t="s">
        <v>388</v>
      </c>
      <c r="K85" s="10" t="s">
        <v>391</v>
      </c>
      <c r="L85" s="104"/>
      <c r="M85" s="24" t="s">
        <v>47</v>
      </c>
      <c r="N85" s="15" t="str">
        <f>IFERROR(VLOOKUP(M85,'[5]Riesgos de gestión'!$D$9:$E$36,2,0),0)</f>
        <v>Potenciales responsabilidades disciplinarias, fiscales o penales.</v>
      </c>
      <c r="O85" s="3" t="s">
        <v>49</v>
      </c>
      <c r="P85" s="29" t="s">
        <v>346</v>
      </c>
      <c r="Q85" s="3" t="s">
        <v>51</v>
      </c>
      <c r="R85" s="104"/>
    </row>
    <row r="86" spans="1:18" ht="122.25" customHeight="1">
      <c r="A86" s="137"/>
      <c r="B86" s="137"/>
      <c r="C86" s="137"/>
      <c r="D86" s="125"/>
      <c r="E86" s="114"/>
      <c r="F86" s="122"/>
      <c r="G86" s="100" t="s">
        <v>392</v>
      </c>
      <c r="H86" s="111" t="str">
        <f>IFERROR(VLOOKUP(G86,'[5]Riesgos de gestión'!$L$41:$M$124,2,0),0)</f>
        <v>Baja participación de los funcionarios en las actividades del plan de bienestar de cada vigencia</v>
      </c>
      <c r="I86" s="1" t="s">
        <v>393</v>
      </c>
      <c r="J86" s="10" t="s">
        <v>388</v>
      </c>
      <c r="K86" s="10" t="s">
        <v>394</v>
      </c>
      <c r="L86" s="104"/>
      <c r="M86" s="24"/>
      <c r="N86" s="15"/>
      <c r="O86" s="15"/>
      <c r="P86" s="15"/>
      <c r="Q86" s="15"/>
      <c r="R86" s="104"/>
    </row>
    <row r="87" spans="1:18" ht="122.25" customHeight="1">
      <c r="A87" s="137"/>
      <c r="B87" s="137"/>
      <c r="C87" s="137"/>
      <c r="D87" s="125"/>
      <c r="E87" s="114"/>
      <c r="F87" s="122"/>
      <c r="G87" s="100"/>
      <c r="H87" s="111"/>
      <c r="I87" s="10" t="s">
        <v>395</v>
      </c>
      <c r="J87" s="10" t="s">
        <v>388</v>
      </c>
      <c r="K87" s="10" t="s">
        <v>396</v>
      </c>
      <c r="L87" s="104"/>
      <c r="M87" s="24"/>
      <c r="N87" s="15"/>
      <c r="O87" s="15"/>
      <c r="P87" s="15"/>
      <c r="Q87" s="15"/>
      <c r="R87" s="104"/>
    </row>
    <row r="88" spans="1:18" ht="122.25" customHeight="1">
      <c r="A88" s="137"/>
      <c r="B88" s="137"/>
      <c r="C88" s="137"/>
      <c r="D88" s="125"/>
      <c r="E88" s="114"/>
      <c r="F88" s="122"/>
      <c r="G88" s="100" t="s">
        <v>397</v>
      </c>
      <c r="H88" s="111" t="str">
        <f>IFERROR(VLOOKUP(G88,'[5]Riesgos de gestión'!$L$41:$M$124,2,0),0)</f>
        <v>Fallas en la efectividad del plan de bienestar e incentivos</v>
      </c>
      <c r="I88" s="1" t="s">
        <v>398</v>
      </c>
      <c r="J88" s="10" t="s">
        <v>383</v>
      </c>
      <c r="K88" s="1" t="s">
        <v>399</v>
      </c>
      <c r="L88" s="104"/>
      <c r="M88" s="24"/>
      <c r="N88" s="15"/>
      <c r="O88" s="15"/>
      <c r="P88" s="15"/>
      <c r="Q88" s="15"/>
      <c r="R88" s="104"/>
    </row>
    <row r="89" spans="1:18" ht="122.25" customHeight="1">
      <c r="A89" s="137"/>
      <c r="B89" s="137"/>
      <c r="C89" s="137"/>
      <c r="D89" s="125"/>
      <c r="E89" s="114"/>
      <c r="F89" s="122"/>
      <c r="G89" s="100"/>
      <c r="H89" s="111"/>
      <c r="I89" s="10" t="s">
        <v>400</v>
      </c>
      <c r="J89" s="10" t="s">
        <v>401</v>
      </c>
      <c r="K89" s="10" t="s">
        <v>402</v>
      </c>
      <c r="L89" s="104"/>
      <c r="M89" s="24"/>
      <c r="N89" s="15"/>
      <c r="O89" s="15"/>
      <c r="P89" s="15"/>
      <c r="Q89" s="15"/>
      <c r="R89" s="104"/>
    </row>
    <row r="90" spans="1:18" ht="122.25" customHeight="1">
      <c r="A90" s="137">
        <v>1</v>
      </c>
      <c r="B90" s="161">
        <v>45323</v>
      </c>
      <c r="C90" s="137" t="s">
        <v>334</v>
      </c>
      <c r="D90" s="125" t="s">
        <v>335</v>
      </c>
      <c r="E90" s="114" t="s">
        <v>403</v>
      </c>
      <c r="F90" s="123" t="s">
        <v>404</v>
      </c>
      <c r="G90" s="12" t="s">
        <v>405</v>
      </c>
      <c r="H90" s="8" t="str">
        <f>IFERROR(VLOOKUP(G90,'[5]Riesgos de gestión'!$L$41:$M$124,2,0),0)</f>
        <v xml:space="preserve">Debilidades en la apropiación del conocimiento del personal de la ANM frente a sus responsabilidades en el SGSST </v>
      </c>
      <c r="I90" s="10" t="s">
        <v>406</v>
      </c>
      <c r="J90" s="10" t="s">
        <v>407</v>
      </c>
      <c r="K90" s="10" t="s">
        <v>340</v>
      </c>
      <c r="L90" s="104" t="s">
        <v>38</v>
      </c>
      <c r="M90" s="24" t="s">
        <v>47</v>
      </c>
      <c r="N90" s="15" t="str">
        <f>IFERROR(VLOOKUP(M90,'[5]Riesgos de gestión'!$D$9:$E$36,2,0),0)</f>
        <v>Potenciales responsabilidades disciplinarias, fiscales o penales.</v>
      </c>
      <c r="O90" s="3" t="s">
        <v>49</v>
      </c>
      <c r="P90" s="29" t="s">
        <v>346</v>
      </c>
      <c r="Q90" s="3" t="s">
        <v>51</v>
      </c>
      <c r="R90" s="104" t="s">
        <v>38</v>
      </c>
    </row>
    <row r="91" spans="1:18" ht="122.25" customHeight="1">
      <c r="A91" s="137"/>
      <c r="B91" s="137"/>
      <c r="C91" s="137"/>
      <c r="D91" s="125"/>
      <c r="E91" s="114"/>
      <c r="F91" s="123"/>
      <c r="G91" s="100" t="s">
        <v>408</v>
      </c>
      <c r="H91" s="119" t="str">
        <f>IFERROR(VLOOKUP(G91,'[5]Riesgos de gestión'!$L$41:$M$124,2,0),0)</f>
        <v>Dificultad en la implementación de la metodología para el control en materia del SGSST con los proveedores.</v>
      </c>
      <c r="I91" s="10" t="s">
        <v>409</v>
      </c>
      <c r="J91" s="10" t="s">
        <v>407</v>
      </c>
      <c r="K91" s="10" t="s">
        <v>340</v>
      </c>
      <c r="L91" s="104"/>
      <c r="M91" s="24" t="s">
        <v>410</v>
      </c>
      <c r="N91" s="15" t="s">
        <v>411</v>
      </c>
      <c r="O91" s="41" t="s">
        <v>412</v>
      </c>
      <c r="P91" s="30" t="s">
        <v>413</v>
      </c>
      <c r="Q91" s="41" t="s">
        <v>414</v>
      </c>
      <c r="R91" s="104"/>
    </row>
    <row r="92" spans="1:18" ht="122.25" customHeight="1">
      <c r="A92" s="137"/>
      <c r="B92" s="137"/>
      <c r="C92" s="137"/>
      <c r="D92" s="125"/>
      <c r="E92" s="114"/>
      <c r="F92" s="123"/>
      <c r="G92" s="100"/>
      <c r="H92" s="119"/>
      <c r="I92" s="10" t="s">
        <v>415</v>
      </c>
      <c r="J92" s="10" t="s">
        <v>407</v>
      </c>
      <c r="K92" s="10" t="s">
        <v>416</v>
      </c>
      <c r="L92" s="104"/>
      <c r="M92" s="24"/>
      <c r="N92" s="15"/>
      <c r="O92" s="15"/>
      <c r="P92" s="15"/>
      <c r="Q92" s="15"/>
      <c r="R92" s="104"/>
    </row>
    <row r="93" spans="1:18" ht="122.25" customHeight="1">
      <c r="A93" s="137"/>
      <c r="B93" s="137"/>
      <c r="C93" s="137"/>
      <c r="D93" s="125"/>
      <c r="E93" s="114"/>
      <c r="F93" s="123"/>
      <c r="G93" s="100"/>
      <c r="H93" s="119"/>
      <c r="I93" s="1" t="s">
        <v>417</v>
      </c>
      <c r="J93" s="10" t="s">
        <v>407</v>
      </c>
      <c r="K93" s="10" t="s">
        <v>418</v>
      </c>
      <c r="L93" s="104"/>
      <c r="M93" s="24"/>
      <c r="N93" s="15"/>
      <c r="O93" s="15"/>
      <c r="P93" s="15"/>
      <c r="Q93" s="15"/>
      <c r="R93" s="104"/>
    </row>
    <row r="94" spans="1:18" ht="122.25" customHeight="1">
      <c r="A94" s="137"/>
      <c r="B94" s="137"/>
      <c r="C94" s="137"/>
      <c r="D94" s="125"/>
      <c r="E94" s="114"/>
      <c r="F94" s="123"/>
      <c r="G94" s="100" t="s">
        <v>419</v>
      </c>
      <c r="H94" s="119" t="str">
        <f>IFERROR(VLOOKUP(G94,'[5]Riesgos de gestión'!$L$41:$M$124,2,0),0)</f>
        <v>Dificultad en la definición de los peligros y riesgos del SGSST; y/o identificación de oportunidades para el SGSST (identificación de otros requisitos)</v>
      </c>
      <c r="I94" s="10" t="s">
        <v>420</v>
      </c>
      <c r="J94" s="10" t="s">
        <v>407</v>
      </c>
      <c r="K94" s="10" t="s">
        <v>421</v>
      </c>
      <c r="L94" s="104"/>
      <c r="M94" s="24"/>
      <c r="N94" s="15"/>
      <c r="O94" s="15"/>
      <c r="P94" s="15"/>
      <c r="Q94" s="15"/>
      <c r="R94" s="104"/>
    </row>
    <row r="95" spans="1:18" ht="122.25" customHeight="1">
      <c r="A95" s="137"/>
      <c r="B95" s="137"/>
      <c r="C95" s="137"/>
      <c r="D95" s="125"/>
      <c r="E95" s="114"/>
      <c r="F95" s="123"/>
      <c r="G95" s="100"/>
      <c r="H95" s="119"/>
      <c r="I95" s="10" t="s">
        <v>422</v>
      </c>
      <c r="J95" s="10" t="s">
        <v>407</v>
      </c>
      <c r="K95" s="10" t="s">
        <v>423</v>
      </c>
      <c r="L95" s="104"/>
      <c r="M95" s="24"/>
      <c r="N95" s="15"/>
      <c r="O95" s="15"/>
      <c r="P95" s="15"/>
      <c r="Q95" s="15"/>
      <c r="R95" s="104"/>
    </row>
    <row r="96" spans="1:18" ht="122.25" customHeight="1">
      <c r="A96" s="137"/>
      <c r="B96" s="137"/>
      <c r="C96" s="137"/>
      <c r="D96" s="125"/>
      <c r="E96" s="114"/>
      <c r="F96" s="123"/>
      <c r="G96" s="100"/>
      <c r="H96" s="119"/>
      <c r="I96" s="1" t="s">
        <v>424</v>
      </c>
      <c r="J96" s="10" t="s">
        <v>407</v>
      </c>
      <c r="K96" s="1" t="s">
        <v>425</v>
      </c>
      <c r="L96" s="104"/>
      <c r="M96" s="24"/>
      <c r="N96" s="15"/>
      <c r="O96" s="15"/>
      <c r="P96" s="15"/>
      <c r="Q96" s="15"/>
      <c r="R96" s="104"/>
    </row>
    <row r="97" spans="1:18" ht="122.25" customHeight="1">
      <c r="A97" s="137"/>
      <c r="B97" s="137"/>
      <c r="C97" s="137"/>
      <c r="D97" s="125"/>
      <c r="E97" s="114"/>
      <c r="F97" s="123"/>
      <c r="G97" s="12" t="s">
        <v>426</v>
      </c>
      <c r="H97" s="8" t="str">
        <f>IFERROR(VLOOKUP(G97,'[5]Riesgos de gestión'!$L$41:$M$124,2,0),0)</f>
        <v>Dificultad de la implementación de los controles en todas las sedes de la Entidad, y organización de la documentación del SGSST.</v>
      </c>
      <c r="I97" s="1" t="s">
        <v>427</v>
      </c>
      <c r="J97" s="10" t="s">
        <v>407</v>
      </c>
      <c r="K97" s="10" t="s">
        <v>428</v>
      </c>
      <c r="L97" s="104"/>
      <c r="M97" s="24"/>
      <c r="N97" s="15"/>
      <c r="O97" s="15"/>
      <c r="P97" s="15"/>
      <c r="Q97" s="15"/>
      <c r="R97" s="104"/>
    </row>
    <row r="98" spans="1:18" ht="122.25" customHeight="1">
      <c r="A98" s="137"/>
      <c r="B98" s="137"/>
      <c r="C98" s="137"/>
      <c r="D98" s="125"/>
      <c r="E98" s="114"/>
      <c r="F98" s="123"/>
      <c r="G98" s="100" t="s">
        <v>429</v>
      </c>
      <c r="H98" s="119" t="str">
        <f>IFERROR(VLOOKUP(G98,'[5]Riesgos de gestión'!$L$41:$M$124,2,0),0)</f>
        <v xml:space="preserve">Debilidades en la elaboración de los planes de preparación y respuesta ante emergencia teniendo en cuenta las situaciones potenciales de emergencias </v>
      </c>
      <c r="I98" s="1" t="s">
        <v>430</v>
      </c>
      <c r="J98" s="10" t="s">
        <v>407</v>
      </c>
      <c r="K98" s="10" t="s">
        <v>431</v>
      </c>
      <c r="L98" s="104"/>
      <c r="M98" s="24"/>
      <c r="N98" s="15"/>
      <c r="O98" s="15"/>
      <c r="P98" s="15"/>
      <c r="Q98" s="15"/>
      <c r="R98" s="104"/>
    </row>
    <row r="99" spans="1:18" ht="122.25" customHeight="1">
      <c r="A99" s="137"/>
      <c r="B99" s="137"/>
      <c r="C99" s="137"/>
      <c r="D99" s="125"/>
      <c r="E99" s="114"/>
      <c r="F99" s="123"/>
      <c r="G99" s="100"/>
      <c r="H99" s="119"/>
      <c r="I99" s="10" t="s">
        <v>432</v>
      </c>
      <c r="J99" s="10" t="s">
        <v>407</v>
      </c>
      <c r="K99" s="10" t="s">
        <v>433</v>
      </c>
      <c r="L99" s="104"/>
      <c r="M99" s="24"/>
      <c r="N99" s="15"/>
      <c r="O99" s="15"/>
      <c r="P99" s="15"/>
      <c r="Q99" s="15"/>
      <c r="R99" s="104"/>
    </row>
    <row r="100" spans="1:18" ht="122.25" customHeight="1">
      <c r="A100" s="137"/>
      <c r="B100" s="137"/>
      <c r="C100" s="137"/>
      <c r="D100" s="125"/>
      <c r="E100" s="114"/>
      <c r="F100" s="123"/>
      <c r="G100" s="100"/>
      <c r="H100" s="119"/>
      <c r="I100" s="1" t="s">
        <v>434</v>
      </c>
      <c r="J100" s="10" t="s">
        <v>407</v>
      </c>
      <c r="K100" s="1" t="s">
        <v>340</v>
      </c>
      <c r="L100" s="104"/>
      <c r="M100" s="24"/>
      <c r="N100" s="15"/>
      <c r="O100" s="15"/>
      <c r="P100" s="15"/>
      <c r="Q100" s="15"/>
      <c r="R100" s="104"/>
    </row>
    <row r="101" spans="1:18" ht="122.25" customHeight="1">
      <c r="A101" s="137">
        <v>1</v>
      </c>
      <c r="B101" s="161">
        <v>45323</v>
      </c>
      <c r="C101" s="137" t="s">
        <v>334</v>
      </c>
      <c r="D101" s="125" t="s">
        <v>335</v>
      </c>
      <c r="E101" s="114" t="s">
        <v>435</v>
      </c>
      <c r="F101" s="123" t="str">
        <f>IFERROR(VLOOKUP(E101,'[5]Riesgos de gestión'!$C$129:$D$178,2,0),0)</f>
        <v>Aumento de accidentes, enfermedades laborales o muertes</v>
      </c>
      <c r="G101" s="100" t="s">
        <v>436</v>
      </c>
      <c r="H101" s="119" t="str">
        <f>IFERROR(VLOOKUP(G101,'[5]Riesgos de gestión'!$L$41:$M$124,2,0),0)</f>
        <v>Bajos índices de reporte por parte de los colaboradores de condiciones de salud, condiciones inseguras, actos inseguros, incidentes y accidentes laborales.</v>
      </c>
      <c r="I101" s="10" t="s">
        <v>437</v>
      </c>
      <c r="J101" s="10" t="s">
        <v>407</v>
      </c>
      <c r="K101" s="10" t="s">
        <v>438</v>
      </c>
      <c r="L101" s="104" t="s">
        <v>38</v>
      </c>
      <c r="M101" s="24" t="s">
        <v>439</v>
      </c>
      <c r="N101" s="15" t="str">
        <f>IFERROR(VLOOKUP(M101,'[5]Riesgos de gestión'!$D$9:$E$36,2,0),0)</f>
        <v>Aumento en el número de calificaciones de enfermedades profesionales del personal de la ANM</v>
      </c>
      <c r="O101" s="3" t="s">
        <v>440</v>
      </c>
      <c r="P101" s="29" t="s">
        <v>413</v>
      </c>
      <c r="Q101" s="3" t="s">
        <v>441</v>
      </c>
      <c r="R101" s="104" t="s">
        <v>38</v>
      </c>
    </row>
    <row r="102" spans="1:18" ht="122.25" customHeight="1">
      <c r="A102" s="137"/>
      <c r="B102" s="137"/>
      <c r="C102" s="137"/>
      <c r="D102" s="125"/>
      <c r="E102" s="114"/>
      <c r="F102" s="123"/>
      <c r="G102" s="100"/>
      <c r="H102" s="119"/>
      <c r="I102" s="1" t="s">
        <v>442</v>
      </c>
      <c r="J102" s="10" t="s">
        <v>407</v>
      </c>
      <c r="K102" s="10" t="s">
        <v>443</v>
      </c>
      <c r="L102" s="104"/>
      <c r="M102" s="24"/>
      <c r="N102" s="15"/>
      <c r="O102" s="3"/>
      <c r="P102" s="29"/>
      <c r="Q102" s="3"/>
      <c r="R102" s="104"/>
    </row>
    <row r="103" spans="1:18" ht="122.25" customHeight="1">
      <c r="A103" s="137"/>
      <c r="B103" s="137"/>
      <c r="C103" s="137"/>
      <c r="D103" s="125"/>
      <c r="E103" s="114"/>
      <c r="F103" s="123"/>
      <c r="G103" s="12" t="s">
        <v>444</v>
      </c>
      <c r="H103" s="8" t="str">
        <f>IFERROR(VLOOKUP(G103,'[5]Riesgos de gestión'!$L$41:$M$124,2,0),0)</f>
        <v>Debilidades en la identificación de las causas generadoras de los peligros y riesgos del SGSST.</v>
      </c>
      <c r="I103" s="10" t="s">
        <v>445</v>
      </c>
      <c r="J103" s="10" t="s">
        <v>407</v>
      </c>
      <c r="K103" s="10" t="s">
        <v>446</v>
      </c>
      <c r="L103" s="104"/>
      <c r="M103" s="24"/>
      <c r="N103" s="15"/>
      <c r="O103" s="15"/>
      <c r="P103" s="15"/>
      <c r="Q103" s="15"/>
      <c r="R103" s="104"/>
    </row>
    <row r="104" spans="1:18" ht="122.25" customHeight="1">
      <c r="A104" s="137">
        <v>1</v>
      </c>
      <c r="B104" s="161">
        <v>45323</v>
      </c>
      <c r="C104" s="137" t="s">
        <v>334</v>
      </c>
      <c r="D104" s="125" t="s">
        <v>335</v>
      </c>
      <c r="E104" s="114" t="s">
        <v>447</v>
      </c>
      <c r="F104" s="122" t="str">
        <f>IFERROR(VLOOKUP(E104,'[5]Riesgos de gestión'!$C$129:$D$178,2,0),0)</f>
        <v>Inoportunidad en la atención de solicitudes de situaciones administrativas o certificaciones</v>
      </c>
      <c r="G104" s="12" t="s">
        <v>448</v>
      </c>
      <c r="H104" s="15" t="str">
        <f>IFERROR(VLOOKUP(G104,'[5]Riesgos de gestión'!$L$41:$M$124,2,0),0)</f>
        <v>Desconocimiento y/o desactualización de la normatividad vigente, y  de los procedimientos internos de la Entidad por parte de los solicitantes (tiempos y formatos de solicitud)</v>
      </c>
      <c r="I104" s="10" t="s">
        <v>449</v>
      </c>
      <c r="J104" s="10" t="s">
        <v>450</v>
      </c>
      <c r="K104" s="10" t="s">
        <v>451</v>
      </c>
      <c r="L104" s="104" t="s">
        <v>38</v>
      </c>
      <c r="M104" s="24" t="s">
        <v>366</v>
      </c>
      <c r="N104" s="15" t="str">
        <f>IFERROR(VLOOKUP(M104,'[5]Riesgos de gestión'!$D$9:$E$36,2,0),0)</f>
        <v>Potenciales demandas o acciones judiciales contra la ANM</v>
      </c>
      <c r="O104" s="3" t="s">
        <v>367</v>
      </c>
      <c r="P104" s="29" t="s">
        <v>346</v>
      </c>
      <c r="Q104" s="3" t="s">
        <v>368</v>
      </c>
      <c r="R104" s="121" t="s">
        <v>156</v>
      </c>
    </row>
    <row r="105" spans="1:18" ht="122.25" customHeight="1">
      <c r="A105" s="137"/>
      <c r="B105" s="137"/>
      <c r="C105" s="137"/>
      <c r="D105" s="125"/>
      <c r="E105" s="114"/>
      <c r="F105" s="122"/>
      <c r="G105" s="12" t="s">
        <v>452</v>
      </c>
      <c r="H105" s="8" t="str">
        <f>IFERROR(VLOOKUP(G105,'[5]Riesgos de gestión'!$L$41:$M$124,2,0),0)</f>
        <v>Alta demanda de solicitudes</v>
      </c>
      <c r="I105" s="10" t="s">
        <v>453</v>
      </c>
      <c r="J105" s="10" t="s">
        <v>454</v>
      </c>
      <c r="K105" s="10" t="s">
        <v>455</v>
      </c>
      <c r="L105" s="104"/>
      <c r="M105" s="24" t="s">
        <v>47</v>
      </c>
      <c r="N105" s="15" t="str">
        <f>IFERROR(VLOOKUP(M105,'[5]Riesgos de gestión'!$D$9:$E$36,2,0),0)</f>
        <v>Potenciales responsabilidades disciplinarias, fiscales o penales.</v>
      </c>
      <c r="O105" s="3" t="s">
        <v>49</v>
      </c>
      <c r="P105" s="29" t="s">
        <v>346</v>
      </c>
      <c r="Q105" s="3" t="s">
        <v>51</v>
      </c>
      <c r="R105" s="121"/>
    </row>
    <row r="106" spans="1:18" ht="122.25" customHeight="1">
      <c r="A106" s="137"/>
      <c r="B106" s="137"/>
      <c r="C106" s="137"/>
      <c r="D106" s="125"/>
      <c r="E106" s="114"/>
      <c r="F106" s="122"/>
      <c r="G106" s="12" t="s">
        <v>456</v>
      </c>
      <c r="H106" s="8" t="str">
        <f>IFERROR(VLOOKUP(G106,'[5]Riesgos de gestión'!$L$41:$M$124,2,0),0)</f>
        <v>Falla en el aplicativo GestionA</v>
      </c>
      <c r="I106" s="10" t="s">
        <v>457</v>
      </c>
      <c r="J106" s="10" t="s">
        <v>458</v>
      </c>
      <c r="K106" s="1" t="s">
        <v>37</v>
      </c>
      <c r="L106" s="104"/>
      <c r="M106" s="24"/>
      <c r="N106" s="15"/>
      <c r="O106" s="15"/>
      <c r="P106" s="15"/>
      <c r="Q106" s="15"/>
      <c r="R106" s="121"/>
    </row>
    <row r="107" spans="1:18" ht="122.25" customHeight="1">
      <c r="A107" s="137">
        <v>1</v>
      </c>
      <c r="B107" s="161">
        <v>45323</v>
      </c>
      <c r="C107" s="137" t="s">
        <v>334</v>
      </c>
      <c r="D107" s="125" t="s">
        <v>335</v>
      </c>
      <c r="E107" s="114" t="s">
        <v>459</v>
      </c>
      <c r="F107" s="122" t="str">
        <f>IFERROR(VLOOKUP(E107,'[5]Riesgos de gestión'!$C$129:$D$178,2,0),0)</f>
        <v>Inadecuada actualización del manual de funciones de la ANM</v>
      </c>
      <c r="G107" s="100" t="s">
        <v>460</v>
      </c>
      <c r="H107" s="111" t="str">
        <f>IFERROR(VLOOKUP(G107,'[5]Riesgos de gestión'!$L$41:$M$124,2,0),0)</f>
        <v>Ausencia de necesidades claras y de fondo que conlleve la actualización del manual de funciones</v>
      </c>
      <c r="I107" s="10" t="s">
        <v>461</v>
      </c>
      <c r="J107" s="10" t="s">
        <v>462</v>
      </c>
      <c r="K107" s="10" t="s">
        <v>463</v>
      </c>
      <c r="L107" s="104" t="s">
        <v>38</v>
      </c>
      <c r="M107" s="24" t="s">
        <v>366</v>
      </c>
      <c r="N107" s="15" t="str">
        <f>IFERROR(VLOOKUP(M107,'[5]Riesgos de gestión'!$D$9:$E$36,2,0),0)</f>
        <v>Potenciales demandas o acciones judiciales contra la ANM</v>
      </c>
      <c r="O107" s="3" t="s">
        <v>367</v>
      </c>
      <c r="P107" s="29" t="s">
        <v>346</v>
      </c>
      <c r="Q107" s="3" t="s">
        <v>368</v>
      </c>
      <c r="R107" s="121" t="s">
        <v>156</v>
      </c>
    </row>
    <row r="108" spans="1:18" ht="122.25" customHeight="1">
      <c r="A108" s="137"/>
      <c r="B108" s="137"/>
      <c r="C108" s="137"/>
      <c r="D108" s="125"/>
      <c r="E108" s="114"/>
      <c r="F108" s="122"/>
      <c r="G108" s="100"/>
      <c r="H108" s="111"/>
      <c r="I108" s="1" t="s">
        <v>464</v>
      </c>
      <c r="J108" s="10" t="s">
        <v>462</v>
      </c>
      <c r="K108" s="1" t="s">
        <v>465</v>
      </c>
      <c r="L108" s="104"/>
      <c r="M108" s="24" t="s">
        <v>47</v>
      </c>
      <c r="N108" s="15" t="str">
        <f>IFERROR(VLOOKUP(M108,'[5]Riesgos de gestión'!$D$9:$E$36,2,0),0)</f>
        <v>Potenciales responsabilidades disciplinarias, fiscales o penales.</v>
      </c>
      <c r="O108" s="3" t="s">
        <v>49</v>
      </c>
      <c r="P108" s="29" t="s">
        <v>346</v>
      </c>
      <c r="Q108" s="3" t="s">
        <v>51</v>
      </c>
      <c r="R108" s="121"/>
    </row>
    <row r="109" spans="1:18" ht="122.25" customHeight="1">
      <c r="A109" s="58">
        <v>1</v>
      </c>
      <c r="B109" s="91">
        <v>45323</v>
      </c>
      <c r="C109" s="58" t="s">
        <v>334</v>
      </c>
      <c r="D109" s="58" t="s">
        <v>466</v>
      </c>
      <c r="E109" s="9" t="s">
        <v>467</v>
      </c>
      <c r="F109" s="8" t="str">
        <f>IFERROR(VLOOKUP(E109,'[6]Riesgos de gestión'!$C$47:$D$96,2,0),0)</f>
        <v>Incumplimiento del deber funcional, y de las normas del derecho disciplinario y del procedimiento relacionado con el trámite oportuno de todas las quejas e informes que lleguen al Grupo de Control Interno Disciplinario</v>
      </c>
      <c r="G109" s="9" t="s">
        <v>468</v>
      </c>
      <c r="H109" s="15" t="str">
        <f>IFERROR(VLOOKUP(G109,'[6]Riesgos de gestión'!$L$37:$M$43,2,0),0)</f>
        <v>Debilidades en el seguimiento a la gestión</v>
      </c>
      <c r="I109" s="10" t="s">
        <v>469</v>
      </c>
      <c r="J109" s="10" t="s">
        <v>470</v>
      </c>
      <c r="K109" s="4" t="s">
        <v>471</v>
      </c>
      <c r="L109" s="23" t="s">
        <v>38</v>
      </c>
      <c r="M109" s="24" t="s">
        <v>47</v>
      </c>
      <c r="N109" s="15" t="str">
        <f>IFERROR(VLOOKUP(M109,'[6]Riesgos de gestión'!$D$9:$E$32,2,0),0)</f>
        <v>Potenciales responsabilidades disciplinarias, fiscales o penales.</v>
      </c>
      <c r="O109" s="1" t="s">
        <v>472</v>
      </c>
      <c r="P109" s="1" t="s">
        <v>473</v>
      </c>
      <c r="Q109" s="1" t="s">
        <v>474</v>
      </c>
      <c r="R109" s="23" t="s">
        <v>38</v>
      </c>
    </row>
    <row r="110" spans="1:18" ht="122.25" customHeight="1">
      <c r="A110" s="125">
        <v>1</v>
      </c>
      <c r="B110" s="162">
        <v>45323</v>
      </c>
      <c r="C110" s="125" t="s">
        <v>334</v>
      </c>
      <c r="D110" s="125" t="s">
        <v>466</v>
      </c>
      <c r="E110" s="114" t="s">
        <v>475</v>
      </c>
      <c r="F110" s="111" t="str">
        <f>IFERROR(VLOOKUP(E110,'[6]Riesgos de gestión'!$C$47:$D$96,2,0),0)</f>
        <v>Dilación o incumplimiento  del impulso al proceso disciplinario</v>
      </c>
      <c r="G110" s="114" t="s">
        <v>476</v>
      </c>
      <c r="H110" s="119" t="str">
        <f>IFERROR(VLOOKUP(G110,'[6]Riesgos de gestión'!$L$37:$M$43,2,0),0)</f>
        <v>Limitaciones del recurso humano asignado al Grupo de Control Interno Disciplinario/alta rotación de personal; y/o aumento en el numero de quejas o informes recibidos</v>
      </c>
      <c r="I110" s="10" t="s">
        <v>477</v>
      </c>
      <c r="J110" s="10" t="s">
        <v>478</v>
      </c>
      <c r="K110" s="10" t="s">
        <v>479</v>
      </c>
      <c r="L110" s="104" t="s">
        <v>38</v>
      </c>
      <c r="M110" s="24" t="s">
        <v>47</v>
      </c>
      <c r="N110" s="15" t="str">
        <f>IFERROR(VLOOKUP(M110,'[6]Riesgos de gestión'!$D$9:$E$32,2,0),0)</f>
        <v>Potenciales responsabilidades disciplinarias, fiscales o penales.</v>
      </c>
      <c r="O110" s="1" t="s">
        <v>472</v>
      </c>
      <c r="P110" s="1" t="s">
        <v>473</v>
      </c>
      <c r="Q110" s="1" t="s">
        <v>474</v>
      </c>
      <c r="R110" s="104" t="s">
        <v>38</v>
      </c>
    </row>
    <row r="111" spans="1:18" ht="122.25" customHeight="1">
      <c r="A111" s="125"/>
      <c r="B111" s="125"/>
      <c r="C111" s="125"/>
      <c r="D111" s="125"/>
      <c r="E111" s="114"/>
      <c r="F111" s="111"/>
      <c r="G111" s="114"/>
      <c r="H111" s="119"/>
      <c r="I111" s="10" t="s">
        <v>480</v>
      </c>
      <c r="J111" s="10" t="s">
        <v>481</v>
      </c>
      <c r="K111" s="10" t="s">
        <v>482</v>
      </c>
      <c r="L111" s="104"/>
      <c r="M111" s="24" t="s">
        <v>483</v>
      </c>
      <c r="N111" s="15" t="str">
        <f>IFERROR(VLOOKUP(M111,'[6]Riesgos de gestión'!$D$9:$E$32,2,0),0)</f>
        <v>Incertidumbre jurídica del investigado</v>
      </c>
      <c r="O111" s="19" t="s">
        <v>484</v>
      </c>
      <c r="P111" s="10" t="s">
        <v>485</v>
      </c>
      <c r="Q111" s="1" t="s">
        <v>37</v>
      </c>
      <c r="R111" s="104"/>
    </row>
    <row r="112" spans="1:18" ht="122.25" customHeight="1">
      <c r="A112" s="125"/>
      <c r="B112" s="125"/>
      <c r="C112" s="125"/>
      <c r="D112" s="125"/>
      <c r="E112" s="114"/>
      <c r="F112" s="111"/>
      <c r="G112" s="9" t="s">
        <v>486</v>
      </c>
      <c r="H112" s="15" t="str">
        <f>IFERROR(VLOOKUP(G112,'[6]Riesgos de gestión'!$L$37:$M$43,2,0),0)</f>
        <v>Debilidades en el seguimiento a la gestión y/o demoras en resolver las actuaciones disciplinarias en etapa de instrucción.</v>
      </c>
      <c r="I112" s="10" t="s">
        <v>487</v>
      </c>
      <c r="J112" s="10" t="s">
        <v>470</v>
      </c>
      <c r="K112" s="1" t="s">
        <v>488</v>
      </c>
      <c r="L112" s="104"/>
      <c r="M112" s="24"/>
      <c r="N112" s="15"/>
      <c r="O112" s="1"/>
      <c r="P112" s="1"/>
      <c r="Q112" s="1"/>
      <c r="R112" s="104"/>
    </row>
    <row r="113" spans="1:18" ht="122.25" customHeight="1">
      <c r="A113" s="125"/>
      <c r="B113" s="125"/>
      <c r="C113" s="125"/>
      <c r="D113" s="125"/>
      <c r="E113" s="114"/>
      <c r="F113" s="111"/>
      <c r="G113" s="114" t="s">
        <v>489</v>
      </c>
      <c r="H113" s="111" t="str">
        <f>IFERROR(VLOOKUP(G113,'[6]Riesgos de gestión'!$L$37:$M$43,2,0),0)</f>
        <v>Falta de conocimiento y de aplicación de la norma que regula una situación específica dentro del proceso disciplinario</v>
      </c>
      <c r="I113" s="10" t="s">
        <v>490</v>
      </c>
      <c r="J113" s="10" t="s">
        <v>491</v>
      </c>
      <c r="K113" s="10" t="s">
        <v>492</v>
      </c>
      <c r="L113" s="104"/>
      <c r="M113" s="24"/>
      <c r="N113" s="15"/>
      <c r="O113" s="1"/>
      <c r="P113" s="1"/>
      <c r="Q113" s="1"/>
      <c r="R113" s="104"/>
    </row>
    <row r="114" spans="1:18" ht="122.25" customHeight="1">
      <c r="A114" s="125"/>
      <c r="B114" s="125"/>
      <c r="C114" s="125"/>
      <c r="D114" s="125"/>
      <c r="E114" s="114"/>
      <c r="F114" s="111"/>
      <c r="G114" s="114"/>
      <c r="H114" s="111"/>
      <c r="I114" s="1" t="s">
        <v>493</v>
      </c>
      <c r="J114" s="1" t="s">
        <v>494</v>
      </c>
      <c r="K114" s="10" t="s">
        <v>495</v>
      </c>
      <c r="L114" s="104"/>
      <c r="M114" s="24"/>
      <c r="N114" s="15"/>
      <c r="O114" s="1"/>
      <c r="P114" s="1"/>
      <c r="Q114" s="1"/>
      <c r="R114" s="104"/>
    </row>
    <row r="115" spans="1:18" ht="122.25" customHeight="1">
      <c r="A115" s="58">
        <v>1</v>
      </c>
      <c r="B115" s="91">
        <v>45323</v>
      </c>
      <c r="C115" s="58" t="s">
        <v>334</v>
      </c>
      <c r="D115" s="58" t="s">
        <v>466</v>
      </c>
      <c r="E115" s="9" t="s">
        <v>496</v>
      </c>
      <c r="F115" s="15" t="str">
        <f>IFERROR(VLOOKUP(E115,'[6]Riesgos de gestión'!$C$47:$D$96,2,0),0)</f>
        <v>Falta de la actividad preventiva orientada a mitigar la realización de conductas disciplinables</v>
      </c>
      <c r="G115" s="15" t="s">
        <v>497</v>
      </c>
      <c r="H115" s="15" t="str">
        <f>IFERROR(VLOOKUP(G115,'[6]Riesgos de gestión'!$L$37:$M$43,2,0),0)</f>
        <v>Ausencia de la realización de actividades de sensibilización en derecho disciplinario.</v>
      </c>
      <c r="I115" s="10" t="s">
        <v>498</v>
      </c>
      <c r="J115" s="10" t="s">
        <v>499</v>
      </c>
      <c r="K115" s="10" t="s">
        <v>500</v>
      </c>
      <c r="L115" s="23" t="s">
        <v>38</v>
      </c>
      <c r="M115" s="24" t="s">
        <v>501</v>
      </c>
      <c r="N115" s="15" t="str">
        <f>IFERROR(VLOOKUP(M115,'[6]Riesgos de gestión'!$D$9:$E$32,2,0),0)</f>
        <v>Desconocimiento de las normas del derecho disciplinario, derechos, etapas del proceso y hechos sancionables</v>
      </c>
      <c r="O115" s="1" t="s">
        <v>502</v>
      </c>
      <c r="P115" s="1" t="s">
        <v>503</v>
      </c>
      <c r="Q115" s="1" t="s">
        <v>379</v>
      </c>
      <c r="R115" s="23" t="s">
        <v>38</v>
      </c>
    </row>
    <row r="116" spans="1:18" ht="122.25" customHeight="1">
      <c r="A116" s="58">
        <v>1</v>
      </c>
      <c r="B116" s="91">
        <v>45323</v>
      </c>
      <c r="C116" s="58" t="s">
        <v>504</v>
      </c>
      <c r="D116" s="58" t="s">
        <v>505</v>
      </c>
      <c r="E116" s="9" t="s">
        <v>506</v>
      </c>
      <c r="F116" s="28" t="str">
        <f>IFERROR(VLOOKUP(E116,'[7]Riesgos de gestión'!$C$168:$D$217,2,0),0)</f>
        <v>Inoportunidad en la asignación de las solicitudes recibidas</v>
      </c>
      <c r="G116" s="12" t="s">
        <v>507</v>
      </c>
      <c r="H116" s="8" t="str">
        <f>IFERROR(VLOOKUP(G116,'[7]Riesgos de gestión'!$L$23:$M$163,2,0),0)</f>
        <v>Debilidades en los controles de distribución y reparto de las solicitudes recibidas</v>
      </c>
      <c r="I116" s="7" t="s">
        <v>508</v>
      </c>
      <c r="J116" s="7" t="s">
        <v>509</v>
      </c>
      <c r="K116" s="7" t="s">
        <v>510</v>
      </c>
      <c r="L116" s="23" t="s">
        <v>38</v>
      </c>
      <c r="M116" s="24" t="s">
        <v>47</v>
      </c>
      <c r="N116" s="20" t="s">
        <v>48</v>
      </c>
      <c r="O116" s="1" t="s">
        <v>49</v>
      </c>
      <c r="P116" s="2" t="s">
        <v>511</v>
      </c>
      <c r="Q116" s="19" t="s">
        <v>51</v>
      </c>
      <c r="R116" s="23" t="s">
        <v>38</v>
      </c>
    </row>
    <row r="117" spans="1:18" ht="122.25" customHeight="1">
      <c r="A117" s="125">
        <v>1</v>
      </c>
      <c r="B117" s="162">
        <v>45323</v>
      </c>
      <c r="C117" s="125" t="s">
        <v>504</v>
      </c>
      <c r="D117" s="125" t="s">
        <v>505</v>
      </c>
      <c r="E117" s="114" t="s">
        <v>512</v>
      </c>
      <c r="F117" s="107" t="str">
        <f>IFERROR(VLOOKUP(E117,'[7]Riesgos de gestión'!$C$168:$D$217,2,0),0)</f>
        <v>Pérdida de los procesos en los que es demandada la ANM</v>
      </c>
      <c r="G117" s="12" t="s">
        <v>513</v>
      </c>
      <c r="H117" s="8" t="str">
        <f>IFERROR(VLOOKUP(G117,'[7]Riesgos de gestión'!$L$23:$M$163,2,0),0)</f>
        <v>Demoras en la entrega de insumos por los procesos/dependencias ANM correspondiente</v>
      </c>
      <c r="I117" s="1" t="s">
        <v>514</v>
      </c>
      <c r="J117" s="7" t="s">
        <v>515</v>
      </c>
      <c r="K117" s="1" t="s">
        <v>37</v>
      </c>
      <c r="L117" s="104" t="s">
        <v>38</v>
      </c>
      <c r="M117" s="24" t="s">
        <v>516</v>
      </c>
      <c r="N117" s="8" t="str">
        <f>IFERROR(VLOOKUP(M117,'[7]Riesgos de gestión'!$D$9:$E$16,2,0),0)</f>
        <v>Condenas Patrimoniales a la Entidad (Defensa Jurídica)</v>
      </c>
      <c r="O117" s="7" t="s">
        <v>517</v>
      </c>
      <c r="P117" s="11" t="s">
        <v>518</v>
      </c>
      <c r="Q117" s="19" t="s">
        <v>519</v>
      </c>
      <c r="R117" s="104" t="s">
        <v>38</v>
      </c>
    </row>
    <row r="118" spans="1:18" ht="122.25" customHeight="1">
      <c r="A118" s="125"/>
      <c r="B118" s="125"/>
      <c r="C118" s="125"/>
      <c r="D118" s="125"/>
      <c r="E118" s="114"/>
      <c r="F118" s="107"/>
      <c r="G118" s="12" t="s">
        <v>520</v>
      </c>
      <c r="H118" s="8" t="str">
        <f>IFERROR(VLOOKUP(G118,'[7]Riesgos de gestión'!$L$23:$M$163,2,0),0)</f>
        <v>Notificación indebida por parte del despacho judicial</v>
      </c>
      <c r="I118" s="20" t="s">
        <v>521</v>
      </c>
      <c r="J118" s="7" t="s">
        <v>515</v>
      </c>
      <c r="K118" s="1" t="s">
        <v>522</v>
      </c>
      <c r="L118" s="104"/>
      <c r="M118" s="119" t="s">
        <v>523</v>
      </c>
      <c r="N118" s="111" t="str">
        <f>IFERROR(VLOOKUP(M118,'[7]Riesgos de gestión'!$D$9:$E$16,2,0),0)</f>
        <v>Decisiones desfavorables para la ANM (Defensa Jurídica)</v>
      </c>
      <c r="O118" s="7" t="s">
        <v>524</v>
      </c>
      <c r="P118" s="11" t="s">
        <v>525</v>
      </c>
      <c r="Q118" s="19" t="s">
        <v>526</v>
      </c>
      <c r="R118" s="104"/>
    </row>
    <row r="119" spans="1:18" ht="122.25" customHeight="1">
      <c r="A119" s="125"/>
      <c r="B119" s="125"/>
      <c r="C119" s="125"/>
      <c r="D119" s="125"/>
      <c r="E119" s="114"/>
      <c r="F119" s="107"/>
      <c r="G119" s="12" t="s">
        <v>527</v>
      </c>
      <c r="H119" s="8" t="str">
        <f>IFERROR(VLOOKUP(G119,'[7]Riesgos de gestión'!$L$23:$M$163,2,0),0)</f>
        <v>Actuación u omisión de la ANM comprobada</v>
      </c>
      <c r="I119" s="20" t="s">
        <v>528</v>
      </c>
      <c r="J119" s="1" t="s">
        <v>529</v>
      </c>
      <c r="K119" s="1" t="s">
        <v>530</v>
      </c>
      <c r="L119" s="104"/>
      <c r="M119" s="119"/>
      <c r="N119" s="111"/>
      <c r="O119" s="7" t="s">
        <v>531</v>
      </c>
      <c r="P119" s="7" t="s">
        <v>532</v>
      </c>
      <c r="Q119" s="19" t="s">
        <v>533</v>
      </c>
      <c r="R119" s="104"/>
    </row>
    <row r="120" spans="1:18" ht="122.25" customHeight="1">
      <c r="A120" s="125"/>
      <c r="B120" s="125"/>
      <c r="C120" s="125"/>
      <c r="D120" s="125"/>
      <c r="E120" s="114"/>
      <c r="F120" s="107"/>
      <c r="G120" s="12" t="s">
        <v>534</v>
      </c>
      <c r="H120" s="8" t="str">
        <f>IFERROR(VLOOKUP(G120,'[7]Riesgos de gestión'!$L$23:$M$163,2,0),0)</f>
        <v>Baja calidad de los escritos de representación por parte de los abogados del grupo</v>
      </c>
      <c r="I120" s="20" t="s">
        <v>535</v>
      </c>
      <c r="J120" s="1" t="s">
        <v>536</v>
      </c>
      <c r="K120" s="1" t="s">
        <v>537</v>
      </c>
      <c r="L120" s="104"/>
      <c r="M120" s="24" t="s">
        <v>538</v>
      </c>
      <c r="N120" s="8" t="str">
        <f>IFERROR(VLOOKUP(M120,'[7]Riesgos de gestión'!$D$9:$E$16,2,0),0)</f>
        <v>Desacatos judiciales (Defensa Jurídica)</v>
      </c>
      <c r="O120" s="7" t="s">
        <v>539</v>
      </c>
      <c r="P120" s="11" t="s">
        <v>540</v>
      </c>
      <c r="Q120" s="19" t="s">
        <v>541</v>
      </c>
      <c r="R120" s="104"/>
    </row>
    <row r="121" spans="1:18" ht="122.25" customHeight="1">
      <c r="A121" s="125"/>
      <c r="B121" s="125"/>
      <c r="C121" s="125"/>
      <c r="D121" s="125"/>
      <c r="E121" s="114"/>
      <c r="F121" s="107"/>
      <c r="G121" s="12" t="s">
        <v>542</v>
      </c>
      <c r="H121" s="8" t="s">
        <v>543</v>
      </c>
      <c r="I121" s="20" t="s">
        <v>544</v>
      </c>
      <c r="J121" s="1" t="s">
        <v>536</v>
      </c>
      <c r="K121" s="1" t="s">
        <v>545</v>
      </c>
      <c r="L121" s="104"/>
      <c r="M121" s="24"/>
      <c r="N121" s="8"/>
      <c r="O121" s="8"/>
      <c r="P121" s="8"/>
      <c r="Q121" s="8"/>
      <c r="R121" s="104"/>
    </row>
    <row r="122" spans="1:18" ht="122.25" customHeight="1">
      <c r="A122" s="125">
        <v>1</v>
      </c>
      <c r="B122" s="162">
        <v>45323</v>
      </c>
      <c r="C122" s="125" t="s">
        <v>504</v>
      </c>
      <c r="D122" s="125" t="s">
        <v>505</v>
      </c>
      <c r="E122" s="114" t="s">
        <v>546</v>
      </c>
      <c r="F122" s="107" t="str">
        <f>IFERROR(VLOOKUP(E122,'[7]Riesgos de gestión'!$C$168:$D$217,2,0),0)</f>
        <v>Vencimiento de términos legales</v>
      </c>
      <c r="G122" s="12" t="s">
        <v>547</v>
      </c>
      <c r="H122" s="18" t="s">
        <v>548</v>
      </c>
      <c r="I122" s="1" t="s">
        <v>549</v>
      </c>
      <c r="J122" s="1" t="s">
        <v>550</v>
      </c>
      <c r="K122" s="1" t="s">
        <v>551</v>
      </c>
      <c r="L122" s="104" t="s">
        <v>38</v>
      </c>
      <c r="M122" s="24" t="s">
        <v>552</v>
      </c>
      <c r="N122" s="8" t="str">
        <f>IFERROR(VLOOKUP(M122,'[7]Riesgos de gestión'!$D$9:$E$16,2,0),0)</f>
        <v>Disparidad de posiciones jurídicas (Asesoría jurídica)</v>
      </c>
      <c r="O122" s="7" t="s">
        <v>553</v>
      </c>
      <c r="P122" s="11" t="s">
        <v>540</v>
      </c>
      <c r="Q122" s="19" t="s">
        <v>554</v>
      </c>
      <c r="R122" s="104" t="s">
        <v>38</v>
      </c>
    </row>
    <row r="123" spans="1:18" ht="122.25" customHeight="1">
      <c r="A123" s="125"/>
      <c r="B123" s="125"/>
      <c r="C123" s="125"/>
      <c r="D123" s="125"/>
      <c r="E123" s="114"/>
      <c r="F123" s="107"/>
      <c r="G123" s="12"/>
      <c r="H123" s="8"/>
      <c r="I123" s="8"/>
      <c r="J123" s="8"/>
      <c r="K123" s="8"/>
      <c r="L123" s="104"/>
      <c r="M123" s="119" t="s">
        <v>555</v>
      </c>
      <c r="N123" s="111" t="str">
        <f>IFERROR(VLOOKUP(M123,'[7]Riesgos de gestión'!$D$9:$E$16,2,0),0)</f>
        <v>Vulneración de derechos de petición (Asesoría Jurídica)</v>
      </c>
      <c r="O123" s="7" t="s">
        <v>556</v>
      </c>
      <c r="P123" s="11" t="s">
        <v>540</v>
      </c>
      <c r="Q123" s="19" t="s">
        <v>557</v>
      </c>
      <c r="R123" s="104"/>
    </row>
    <row r="124" spans="1:18" ht="122.25" customHeight="1">
      <c r="A124" s="125"/>
      <c r="B124" s="125"/>
      <c r="C124" s="125"/>
      <c r="D124" s="125"/>
      <c r="E124" s="114"/>
      <c r="F124" s="107"/>
      <c r="G124" s="12"/>
      <c r="H124" s="8"/>
      <c r="I124" s="8"/>
      <c r="J124" s="8"/>
      <c r="K124" s="8"/>
      <c r="L124" s="104"/>
      <c r="M124" s="119"/>
      <c r="N124" s="111"/>
      <c r="O124" s="7" t="s">
        <v>558</v>
      </c>
      <c r="P124" s="11" t="s">
        <v>559</v>
      </c>
      <c r="Q124" s="19" t="s">
        <v>560</v>
      </c>
      <c r="R124" s="104"/>
    </row>
    <row r="125" spans="1:18" ht="122.25" customHeight="1">
      <c r="A125" s="125">
        <v>1</v>
      </c>
      <c r="B125" s="162">
        <v>45323</v>
      </c>
      <c r="C125" s="125" t="s">
        <v>504</v>
      </c>
      <c r="D125" s="125" t="s">
        <v>505</v>
      </c>
      <c r="E125" s="114" t="s">
        <v>561</v>
      </c>
      <c r="F125" s="107" t="str">
        <f>IFERROR(VLOOKUP(E125,'[7]Riesgos de gestión'!$C$168:$D$217,2,0),0)</f>
        <v>Aumento de la cartera sin depurar</v>
      </c>
      <c r="G125" s="100" t="s">
        <v>562</v>
      </c>
      <c r="H125" s="119" t="str">
        <f>IFERROR(VLOOKUP(G125,'[7]Riesgos de gestión'!$L$23:$M$163,2,0),0)</f>
        <v>Cartera de imposible recaudo</v>
      </c>
      <c r="I125" s="1" t="s">
        <v>563</v>
      </c>
      <c r="J125" s="1" t="s">
        <v>564</v>
      </c>
      <c r="K125" s="1" t="s">
        <v>565</v>
      </c>
      <c r="L125" s="113" t="s">
        <v>566</v>
      </c>
      <c r="M125" s="24" t="s">
        <v>567</v>
      </c>
      <c r="N125" s="8" t="str">
        <f>IFERROR(VLOOKUP(M125,'[7]Riesgos de gestión'!$D$9:$E$16,2,0),0)</f>
        <v>Detrimento patrimonial por la no recuperación de deudas (Cobro coactivo)</v>
      </c>
      <c r="O125" s="7" t="s">
        <v>568</v>
      </c>
      <c r="P125" s="11" t="s">
        <v>569</v>
      </c>
      <c r="Q125" s="19" t="s">
        <v>570</v>
      </c>
      <c r="R125" s="103" t="s">
        <v>63</v>
      </c>
    </row>
    <row r="126" spans="1:18" ht="122.25" customHeight="1">
      <c r="A126" s="125"/>
      <c r="B126" s="125"/>
      <c r="C126" s="125"/>
      <c r="D126" s="125"/>
      <c r="E126" s="114"/>
      <c r="F126" s="107"/>
      <c r="G126" s="100"/>
      <c r="H126" s="119"/>
      <c r="I126" s="1" t="s">
        <v>571</v>
      </c>
      <c r="J126" s="1" t="s">
        <v>564</v>
      </c>
      <c r="K126" s="1" t="s">
        <v>572</v>
      </c>
      <c r="L126" s="113"/>
      <c r="M126" s="24"/>
      <c r="N126" s="8"/>
      <c r="O126" s="8"/>
      <c r="P126" s="8"/>
      <c r="Q126" s="8"/>
      <c r="R126" s="103"/>
    </row>
    <row r="127" spans="1:18" ht="122.25" customHeight="1">
      <c r="A127" s="58">
        <v>1</v>
      </c>
      <c r="B127" s="91">
        <v>45323</v>
      </c>
      <c r="C127" s="58" t="s">
        <v>504</v>
      </c>
      <c r="D127" s="58" t="s">
        <v>505</v>
      </c>
      <c r="E127" s="9" t="s">
        <v>573</v>
      </c>
      <c r="F127" s="28" t="str">
        <f>IFERROR(VLOOKUP(E127,'[7]Riesgos de gestión'!$C$168:$D$217,2,0),0)</f>
        <v>Prescripciones de acciones de cobro por falta de gestión</v>
      </c>
      <c r="G127" s="12" t="s">
        <v>574</v>
      </c>
      <c r="H127" s="8" t="str">
        <f>IFERROR(VLOOKUP(G127,'[7]Riesgos de gestión'!$L$23:$M$163,2,0),0)</f>
        <v>Vencimiento de términos de cobro</v>
      </c>
      <c r="I127" s="1" t="s">
        <v>563</v>
      </c>
      <c r="J127" s="1" t="s">
        <v>564</v>
      </c>
      <c r="K127" s="1" t="s">
        <v>575</v>
      </c>
      <c r="L127" s="31" t="s">
        <v>566</v>
      </c>
      <c r="M127" s="24" t="s">
        <v>567</v>
      </c>
      <c r="N127" s="8" t="str">
        <f>IFERROR(VLOOKUP(M127,'[7]Riesgos de gestión'!$D$9:$E$16,2,0),0)</f>
        <v>Detrimento patrimonial por la no recuperación de deudas (Cobro coactivo)</v>
      </c>
      <c r="O127" s="7" t="s">
        <v>568</v>
      </c>
      <c r="P127" s="11" t="s">
        <v>569</v>
      </c>
      <c r="Q127" s="19" t="s">
        <v>570</v>
      </c>
      <c r="R127" s="22" t="s">
        <v>63</v>
      </c>
    </row>
    <row r="128" spans="1:18" ht="122.25" customHeight="1">
      <c r="A128" s="125">
        <v>1</v>
      </c>
      <c r="B128" s="162">
        <v>45323</v>
      </c>
      <c r="C128" s="125" t="s">
        <v>504</v>
      </c>
      <c r="D128" s="125" t="s">
        <v>505</v>
      </c>
      <c r="E128" s="114" t="s">
        <v>576</v>
      </c>
      <c r="F128" s="107" t="str">
        <f>IFERROR(VLOOKUP(E128,'[7]Riesgos de gestión'!$C$168:$D$217,2,0),0)</f>
        <v>Incumplimiento normativo   aplicable a la  ANM en materia de transparencia y acceso a la información pública</v>
      </c>
      <c r="G128" s="100" t="s">
        <v>577</v>
      </c>
      <c r="H128" s="119" t="str">
        <f>IFERROR(VLOOKUP(G128,'[7]Riesgos de gestión'!$L$23:$M$163,2,0),0)</f>
        <v xml:space="preserve">Inoportunidad en la entrega de información por parte de los procesos/dependencias para realizar la actualización del normograma </v>
      </c>
      <c r="I128" s="1" t="s">
        <v>578</v>
      </c>
      <c r="J128" s="1" t="s">
        <v>579</v>
      </c>
      <c r="K128" s="1" t="s">
        <v>379</v>
      </c>
      <c r="L128" s="113" t="s">
        <v>566</v>
      </c>
      <c r="M128" s="24" t="s">
        <v>567</v>
      </c>
      <c r="N128" s="8" t="str">
        <f>IFERROR(VLOOKUP(M128,'[7]Riesgos de gestión'!$D$9:$E$16,2,0),0)</f>
        <v>Detrimento patrimonial por la no recuperación de deudas (Cobro coactivo)</v>
      </c>
      <c r="O128" s="7" t="s">
        <v>568</v>
      </c>
      <c r="P128" s="11" t="s">
        <v>569</v>
      </c>
      <c r="Q128" s="19" t="s">
        <v>570</v>
      </c>
      <c r="R128" s="103" t="s">
        <v>63</v>
      </c>
    </row>
    <row r="129" spans="1:18" ht="122.25" customHeight="1">
      <c r="A129" s="125"/>
      <c r="B129" s="125"/>
      <c r="C129" s="125"/>
      <c r="D129" s="125"/>
      <c r="E129" s="114"/>
      <c r="F129" s="107"/>
      <c r="G129" s="100"/>
      <c r="H129" s="119"/>
      <c r="I129" s="1" t="s">
        <v>580</v>
      </c>
      <c r="J129" s="1" t="s">
        <v>509</v>
      </c>
      <c r="K129" s="1" t="s">
        <v>581</v>
      </c>
      <c r="L129" s="113"/>
      <c r="M129" s="24"/>
      <c r="N129" s="8"/>
      <c r="O129" s="8"/>
      <c r="P129" s="8"/>
      <c r="Q129" s="8"/>
      <c r="R129" s="103"/>
    </row>
    <row r="130" spans="1:18" ht="122.25" customHeight="1">
      <c r="A130" s="125">
        <v>1</v>
      </c>
      <c r="B130" s="162">
        <v>45323</v>
      </c>
      <c r="C130" s="125" t="s">
        <v>582</v>
      </c>
      <c r="D130" s="125" t="s">
        <v>583</v>
      </c>
      <c r="E130" s="114" t="s">
        <v>584</v>
      </c>
      <c r="F130" s="107" t="str">
        <f>IFERROR(VLOOKUP(E130,'[8]Riesgos de gestión'!$C$57:$D$91,2,0),0)</f>
        <v>Ineficiencia de la ANM en la planificación de los planes y programas archivísticos</v>
      </c>
      <c r="G130" s="12" t="s">
        <v>585</v>
      </c>
      <c r="H130" s="8" t="str">
        <f>IFERROR(VLOOKUP(G130,'[8]Riesgos de gestión'!$L$32:$M$52,2,0),0)</f>
        <v>Debilidades en el seguimiento al cumplimiento de las actividades del PINAR</v>
      </c>
      <c r="I130" s="1" t="s">
        <v>586</v>
      </c>
      <c r="J130" s="10" t="s">
        <v>587</v>
      </c>
      <c r="K130" s="1" t="s">
        <v>588</v>
      </c>
      <c r="L130" s="104" t="s">
        <v>38</v>
      </c>
      <c r="M130" s="24" t="s">
        <v>589</v>
      </c>
      <c r="N130" s="8" t="str">
        <f>IFERROR(VLOOKUP(M130,'[8]Riesgos de gestión'!$D$9:$E$27,2,0),0)</f>
        <v>Incumplimiento de metas en materia de gestión documental.</v>
      </c>
      <c r="O130" s="1" t="s">
        <v>590</v>
      </c>
      <c r="P130" s="2" t="s">
        <v>591</v>
      </c>
      <c r="Q130" s="19" t="s">
        <v>592</v>
      </c>
      <c r="R130" s="104" t="s">
        <v>38</v>
      </c>
    </row>
    <row r="131" spans="1:18" ht="122.25" customHeight="1">
      <c r="A131" s="125"/>
      <c r="B131" s="125"/>
      <c r="C131" s="125"/>
      <c r="D131" s="125"/>
      <c r="E131" s="114"/>
      <c r="F131" s="107"/>
      <c r="G131" s="12" t="s">
        <v>593</v>
      </c>
      <c r="H131" s="8" t="str">
        <f>IFERROR(VLOOKUP(G131,'[8]Riesgos de gestión'!$L$32:$M$52,2,0),0)</f>
        <v>Elaboración del PINAR sin el conocimiento especializado requerido</v>
      </c>
      <c r="I131" s="1" t="s">
        <v>594</v>
      </c>
      <c r="J131" s="10" t="s">
        <v>595</v>
      </c>
      <c r="K131" s="10" t="s">
        <v>596</v>
      </c>
      <c r="L131" s="104"/>
      <c r="M131" s="24"/>
      <c r="N131" s="8"/>
      <c r="O131" s="8"/>
      <c r="P131" s="8"/>
      <c r="Q131" s="8"/>
      <c r="R131" s="104"/>
    </row>
    <row r="132" spans="1:18" ht="122.25" customHeight="1">
      <c r="A132" s="125"/>
      <c r="B132" s="125"/>
      <c r="C132" s="125"/>
      <c r="D132" s="125"/>
      <c r="E132" s="114"/>
      <c r="F132" s="107"/>
      <c r="G132" s="12" t="s">
        <v>597</v>
      </c>
      <c r="H132" s="8" t="str">
        <f>IFERROR(VLOOKUP(G132,'[8]Riesgos de gestión'!$L$32:$M$52,2,0),0)</f>
        <v>Falta de recursos para implementar las acciones previstas en el PINAR</v>
      </c>
      <c r="I132" s="1" t="s">
        <v>598</v>
      </c>
      <c r="J132" s="10" t="s">
        <v>595</v>
      </c>
      <c r="K132" s="1" t="s">
        <v>599</v>
      </c>
      <c r="L132" s="104"/>
      <c r="M132" s="24"/>
      <c r="N132" s="8"/>
      <c r="O132" s="8"/>
      <c r="P132" s="8"/>
      <c r="Q132" s="8"/>
      <c r="R132" s="104"/>
    </row>
    <row r="133" spans="1:18" ht="122.25" customHeight="1">
      <c r="A133" s="125">
        <v>1</v>
      </c>
      <c r="B133" s="162">
        <v>45323</v>
      </c>
      <c r="C133" s="125" t="s">
        <v>582</v>
      </c>
      <c r="D133" s="125" t="s">
        <v>583</v>
      </c>
      <c r="E133" s="114" t="s">
        <v>600</v>
      </c>
      <c r="F133" s="107" t="str">
        <f>IFERROR(VLOOKUP(E133,'[8]Riesgos de gestión'!$C$57:$D$91,2,0),0)</f>
        <v>Incumplimiento de las normas archivísticas</v>
      </c>
      <c r="G133" s="16" t="s">
        <v>601</v>
      </c>
      <c r="H133" s="15" t="str">
        <f>IFERROR(VLOOKUP(G133,'[8]Riesgos de gestión'!$L$32:$M$52,2,0),0)</f>
        <v>Desconocimiento de la normatividad</v>
      </c>
      <c r="I133" s="10" t="s">
        <v>602</v>
      </c>
      <c r="J133" s="10" t="s">
        <v>587</v>
      </c>
      <c r="K133" s="10" t="s">
        <v>90</v>
      </c>
      <c r="L133" s="103" t="s">
        <v>63</v>
      </c>
      <c r="M133" s="24" t="s">
        <v>47</v>
      </c>
      <c r="N133" s="8" t="str">
        <f>IFERROR(VLOOKUP(M133,'[8]Riesgos de gestión'!$D$9:$E$27,2,0),0)</f>
        <v>Potenciales responsabilidades disciplinarias, fiscales o penales.</v>
      </c>
      <c r="O133" s="1" t="s">
        <v>49</v>
      </c>
      <c r="P133" s="2" t="s">
        <v>591</v>
      </c>
      <c r="Q133" s="19" t="s">
        <v>51</v>
      </c>
      <c r="R133" s="104" t="s">
        <v>38</v>
      </c>
    </row>
    <row r="134" spans="1:18" ht="122.25" customHeight="1">
      <c r="A134" s="125"/>
      <c r="B134" s="125"/>
      <c r="C134" s="125"/>
      <c r="D134" s="125"/>
      <c r="E134" s="114"/>
      <c r="F134" s="107"/>
      <c r="G134" s="12"/>
      <c r="H134" s="8"/>
      <c r="I134" s="1"/>
      <c r="J134" s="10"/>
      <c r="K134" s="10"/>
      <c r="L134" s="103"/>
      <c r="M134" s="24" t="s">
        <v>603</v>
      </c>
      <c r="N134" s="8" t="str">
        <f>IFERROR(VLOOKUP(M134,'[8]Riesgos de gestión'!$D$9:$E$27,2,0),0)</f>
        <v>Inconformidades/hallazgos en la implementación del sistema de la gestión documental de la ANM</v>
      </c>
      <c r="O134" s="7" t="s">
        <v>604</v>
      </c>
      <c r="P134" s="2" t="s">
        <v>591</v>
      </c>
      <c r="Q134" s="19" t="s">
        <v>605</v>
      </c>
      <c r="R134" s="104"/>
    </row>
    <row r="135" spans="1:18" ht="122.25" customHeight="1">
      <c r="A135" s="125">
        <v>1</v>
      </c>
      <c r="B135" s="162">
        <v>45323</v>
      </c>
      <c r="C135" s="125" t="s">
        <v>582</v>
      </c>
      <c r="D135" s="125" t="s">
        <v>583</v>
      </c>
      <c r="E135" s="114" t="s">
        <v>606</v>
      </c>
      <c r="F135" s="107" t="str">
        <f>IFERROR(VLOOKUP(E135,'[8]Riesgos de gestión'!$C$57:$D$91,2,0),0)</f>
        <v>Pérdida de información/trazabilidad de los documentos en el Sistema de Gestión Documental de la ANM</v>
      </c>
      <c r="G135" s="16" t="s">
        <v>607</v>
      </c>
      <c r="H135" s="15" t="str">
        <f>IFERROR(VLOOKUP(G135,'[8]Riesgos de gestión'!$L$32:$M$52,2,0),0)</f>
        <v>Incumplimiento de los lineamientos de cargue documental en el SGD por parte de funcionarios y contratistas</v>
      </c>
      <c r="I135" s="27" t="s">
        <v>608</v>
      </c>
      <c r="J135" s="27" t="s">
        <v>609</v>
      </c>
      <c r="K135" s="27" t="s">
        <v>610</v>
      </c>
      <c r="L135" s="103" t="s">
        <v>63</v>
      </c>
      <c r="M135" s="24" t="s">
        <v>47</v>
      </c>
      <c r="N135" s="8" t="str">
        <f>IFERROR(VLOOKUP(M135,'[8]Riesgos de gestión'!$D$9:$E$27,2,0),0)</f>
        <v>Potenciales responsabilidades disciplinarias, fiscales o penales.</v>
      </c>
      <c r="O135" s="1" t="s">
        <v>49</v>
      </c>
      <c r="P135" s="2" t="s">
        <v>591</v>
      </c>
      <c r="Q135" s="19" t="s">
        <v>51</v>
      </c>
      <c r="R135" s="104" t="s">
        <v>38</v>
      </c>
    </row>
    <row r="136" spans="1:18" ht="122.25" customHeight="1">
      <c r="A136" s="125"/>
      <c r="B136" s="125"/>
      <c r="C136" s="125"/>
      <c r="D136" s="125"/>
      <c r="E136" s="114"/>
      <c r="F136" s="107"/>
      <c r="G136" s="12" t="s">
        <v>611</v>
      </c>
      <c r="H136" s="8" t="str">
        <f>IFERROR(VLOOKUP(G136,'[8]Riesgos de gestión'!$L$32:$M$52,2,0),0)</f>
        <v>Incumplimiento de lineamientos frente a la administración de documentos físicos de la ANM</v>
      </c>
      <c r="I136" s="27" t="s">
        <v>612</v>
      </c>
      <c r="J136" s="27" t="s">
        <v>609</v>
      </c>
      <c r="K136" s="27" t="s">
        <v>588</v>
      </c>
      <c r="L136" s="103"/>
      <c r="M136" s="24"/>
      <c r="N136" s="8"/>
      <c r="O136" s="7"/>
      <c r="P136" s="2"/>
      <c r="Q136" s="19"/>
      <c r="R136" s="104"/>
    </row>
    <row r="137" spans="1:18" ht="122.25" customHeight="1">
      <c r="A137" s="58">
        <v>1</v>
      </c>
      <c r="B137" s="91">
        <v>45323</v>
      </c>
      <c r="C137" s="58" t="s">
        <v>582</v>
      </c>
      <c r="D137" s="58" t="s">
        <v>583</v>
      </c>
      <c r="E137" s="9" t="s">
        <v>613</v>
      </c>
      <c r="F137" s="28" t="str">
        <f>IFERROR(VLOOKUP(E137,'[8]Riesgos de gestión'!$C$57:$D$91,2,0),0)</f>
        <v>Inoportunidad en la atención de solicitudes de usuarios internos o externos</v>
      </c>
      <c r="G137" s="12" t="s">
        <v>614</v>
      </c>
      <c r="H137" s="15" t="str">
        <f>IFERROR(VLOOKUP(G137,'[8]Riesgos de gestión'!$L$32:$M$52,2,0),0)</f>
        <v>Desconocimiento en los sistemas de información para la consulta y gestión documental</v>
      </c>
      <c r="I137" s="33" t="s">
        <v>615</v>
      </c>
      <c r="J137" s="27" t="s">
        <v>609</v>
      </c>
      <c r="K137" s="33" t="s">
        <v>90</v>
      </c>
      <c r="L137" s="22" t="s">
        <v>63</v>
      </c>
      <c r="M137" s="24" t="s">
        <v>589</v>
      </c>
      <c r="N137" s="8" t="str">
        <f>IFERROR(VLOOKUP(M137,'[8]Riesgos de gestión'!$D$9:$E$27,2,0),0)</f>
        <v>Incumplimiento de metas en materia de gestión documental.</v>
      </c>
      <c r="O137" s="1" t="s">
        <v>590</v>
      </c>
      <c r="P137" s="2" t="s">
        <v>591</v>
      </c>
      <c r="Q137" s="19" t="s">
        <v>592</v>
      </c>
      <c r="R137" s="23" t="s">
        <v>38</v>
      </c>
    </row>
    <row r="138" spans="1:18" ht="122.25" customHeight="1">
      <c r="A138" s="125">
        <v>1</v>
      </c>
      <c r="B138" s="162">
        <v>45323</v>
      </c>
      <c r="C138" s="125" t="s">
        <v>582</v>
      </c>
      <c r="D138" s="125" t="s">
        <v>583</v>
      </c>
      <c r="E138" s="114" t="s">
        <v>616</v>
      </c>
      <c r="F138" s="107" t="str">
        <f>IFERROR(VLOOKUP(E138,'[8]Riesgos de gestión'!$C$57:$D$91,2,0),0)</f>
        <v>Incumplimiento de las Tablas de retención documental</v>
      </c>
      <c r="G138" s="100" t="s">
        <v>617</v>
      </c>
      <c r="H138" s="111" t="str">
        <f>IFERROR(VLOOKUP(G138,'[8]Riesgos de gestión'!$L$32:$M$52,2,0),0)</f>
        <v>Documentos a transferir sin el cumplimiento de los lineamientos técnicos</v>
      </c>
      <c r="I138" s="27" t="s">
        <v>618</v>
      </c>
      <c r="J138" s="27" t="s">
        <v>609</v>
      </c>
      <c r="K138" s="27" t="s">
        <v>619</v>
      </c>
      <c r="L138" s="103" t="s">
        <v>63</v>
      </c>
      <c r="M138" s="24" t="s">
        <v>47</v>
      </c>
      <c r="N138" s="8" t="str">
        <f>IFERROR(VLOOKUP(M138,'[8]Riesgos de gestión'!$D$9:$E$27,2,0),0)</f>
        <v>Potenciales responsabilidades disciplinarias, fiscales o penales.</v>
      </c>
      <c r="O138" s="1" t="s">
        <v>49</v>
      </c>
      <c r="P138" s="2" t="s">
        <v>591</v>
      </c>
      <c r="Q138" s="19" t="s">
        <v>51</v>
      </c>
      <c r="R138" s="104" t="s">
        <v>38</v>
      </c>
    </row>
    <row r="139" spans="1:18" ht="122.25" customHeight="1">
      <c r="A139" s="125"/>
      <c r="B139" s="125"/>
      <c r="C139" s="125"/>
      <c r="D139" s="125"/>
      <c r="E139" s="114"/>
      <c r="F139" s="107"/>
      <c r="G139" s="100"/>
      <c r="H139" s="111"/>
      <c r="I139" s="20" t="s">
        <v>620</v>
      </c>
      <c r="J139" s="27" t="s">
        <v>609</v>
      </c>
      <c r="K139" s="27" t="s">
        <v>621</v>
      </c>
      <c r="L139" s="103"/>
      <c r="M139" s="24" t="s">
        <v>603</v>
      </c>
      <c r="N139" s="8" t="str">
        <f>IFERROR(VLOOKUP(M139,'[8]Riesgos de gestión'!$D$9:$E$27,2,0),0)</f>
        <v>Inconformidades/hallazgos en la implementación del sistema de la gestión documental de la ANM</v>
      </c>
      <c r="O139" s="7" t="s">
        <v>604</v>
      </c>
      <c r="P139" s="2" t="s">
        <v>591</v>
      </c>
      <c r="Q139" s="19" t="s">
        <v>605</v>
      </c>
      <c r="R139" s="104"/>
    </row>
    <row r="140" spans="1:18" ht="122.25" customHeight="1">
      <c r="A140" s="125"/>
      <c r="B140" s="125"/>
      <c r="C140" s="125"/>
      <c r="D140" s="125"/>
      <c r="E140" s="114"/>
      <c r="F140" s="107"/>
      <c r="G140" s="12" t="s">
        <v>622</v>
      </c>
      <c r="H140" s="8" t="str">
        <f>IFERROR(VLOOKUP(G140,'[8]Riesgos de gestión'!$L$32:$M$52,2,0),0)</f>
        <v>Insuficiencia de personas en el equipo de trabajo para recibir las transferencias</v>
      </c>
      <c r="I140" s="27" t="s">
        <v>623</v>
      </c>
      <c r="J140" s="27" t="s">
        <v>595</v>
      </c>
      <c r="K140" s="27" t="s">
        <v>624</v>
      </c>
      <c r="L140" s="103"/>
      <c r="M140" s="24"/>
      <c r="N140" s="8"/>
      <c r="O140" s="7"/>
      <c r="P140" s="2"/>
      <c r="Q140" s="19"/>
      <c r="R140" s="104"/>
    </row>
    <row r="141" spans="1:18" ht="122.25" customHeight="1">
      <c r="A141" s="125"/>
      <c r="B141" s="125"/>
      <c r="C141" s="125"/>
      <c r="D141" s="125"/>
      <c r="E141" s="114"/>
      <c r="F141" s="107"/>
      <c r="G141" s="100" t="s">
        <v>625</v>
      </c>
      <c r="H141" s="119" t="str">
        <f>IFERROR(VLOOKUP(G141,'[8]Riesgos de gestión'!$L$32:$M$52,2,0),0)</f>
        <v>Demoras en la formulación y aprobación del cronograma de visitas de revisión documental, y entrega de informes de seguimiento</v>
      </c>
      <c r="I141" s="33" t="s">
        <v>626</v>
      </c>
      <c r="J141" s="32" t="s">
        <v>595</v>
      </c>
      <c r="K141" s="33" t="s">
        <v>627</v>
      </c>
      <c r="L141" s="103"/>
      <c r="M141" s="24"/>
      <c r="N141" s="8"/>
      <c r="O141" s="7"/>
      <c r="P141" s="2"/>
      <c r="Q141" s="19"/>
      <c r="R141" s="104"/>
    </row>
    <row r="142" spans="1:18" ht="122.25" customHeight="1">
      <c r="A142" s="125"/>
      <c r="B142" s="125"/>
      <c r="C142" s="125"/>
      <c r="D142" s="125"/>
      <c r="E142" s="114"/>
      <c r="F142" s="107"/>
      <c r="G142" s="100"/>
      <c r="H142" s="119"/>
      <c r="I142" s="33" t="s">
        <v>628</v>
      </c>
      <c r="J142" s="32" t="s">
        <v>595</v>
      </c>
      <c r="K142" s="33" t="s">
        <v>629</v>
      </c>
      <c r="L142" s="103"/>
      <c r="M142" s="24"/>
      <c r="N142" s="8"/>
      <c r="O142" s="7"/>
      <c r="P142" s="2"/>
      <c r="Q142" s="19"/>
      <c r="R142" s="104"/>
    </row>
    <row r="143" spans="1:18" ht="122.25" customHeight="1">
      <c r="A143" s="125"/>
      <c r="B143" s="125"/>
      <c r="C143" s="125"/>
      <c r="D143" s="125"/>
      <c r="E143" s="114"/>
      <c r="F143" s="107"/>
      <c r="G143" s="100" t="s">
        <v>630</v>
      </c>
      <c r="H143" s="119" t="str">
        <f>IFERROR(VLOOKUP(G143,'[8]Riesgos de gestión'!$L$32:$M$52,2,0),0)</f>
        <v>Impedimento para realizar las visitas por emergencias sanitarias, orden público, caso fortuito, o desconocimiento de los responsables del tema de gestión documental, que obstaculizan, interrumpan o alteren la visita</v>
      </c>
      <c r="I143" s="33" t="s">
        <v>631</v>
      </c>
      <c r="J143" s="27" t="s">
        <v>609</v>
      </c>
      <c r="K143" s="33" t="s">
        <v>632</v>
      </c>
      <c r="L143" s="103"/>
      <c r="M143" s="24"/>
      <c r="N143" s="8"/>
      <c r="O143" s="7"/>
      <c r="P143" s="2"/>
      <c r="Q143" s="19"/>
      <c r="R143" s="104"/>
    </row>
    <row r="144" spans="1:18" ht="122.25" customHeight="1">
      <c r="A144" s="125"/>
      <c r="B144" s="125"/>
      <c r="C144" s="125"/>
      <c r="D144" s="125"/>
      <c r="E144" s="114"/>
      <c r="F144" s="107"/>
      <c r="G144" s="100"/>
      <c r="H144" s="119"/>
      <c r="I144" s="34" t="s">
        <v>633</v>
      </c>
      <c r="J144" s="27" t="s">
        <v>609</v>
      </c>
      <c r="K144" s="33" t="s">
        <v>340</v>
      </c>
      <c r="L144" s="103"/>
      <c r="M144" s="24"/>
      <c r="N144" s="8"/>
      <c r="O144" s="7"/>
      <c r="P144" s="2"/>
      <c r="Q144" s="19"/>
      <c r="R144" s="104"/>
    </row>
    <row r="145" spans="1:18" ht="122.25" customHeight="1">
      <c r="A145" s="125"/>
      <c r="B145" s="125"/>
      <c r="C145" s="125"/>
      <c r="D145" s="125"/>
      <c r="E145" s="114"/>
      <c r="F145" s="107"/>
      <c r="G145" s="100"/>
      <c r="H145" s="119"/>
      <c r="I145" s="34" t="s">
        <v>634</v>
      </c>
      <c r="J145" s="27" t="s">
        <v>609</v>
      </c>
      <c r="K145" s="43" t="s">
        <v>635</v>
      </c>
      <c r="L145" s="103"/>
      <c r="M145" s="24"/>
      <c r="N145" s="8"/>
      <c r="O145" s="7"/>
      <c r="P145" s="2"/>
      <c r="Q145" s="19"/>
      <c r="R145" s="104"/>
    </row>
    <row r="146" spans="1:18" ht="122.25" customHeight="1">
      <c r="A146" s="125">
        <v>1</v>
      </c>
      <c r="B146" s="162">
        <v>45323</v>
      </c>
      <c r="C146" s="125" t="s">
        <v>582</v>
      </c>
      <c r="D146" s="125" t="s">
        <v>583</v>
      </c>
      <c r="E146" s="114" t="s">
        <v>636</v>
      </c>
      <c r="F146" s="107" t="str">
        <f>IFERROR(VLOOKUP(E146,'[8]Riesgos de gestión'!$C$57:$D$91,2,0),0)</f>
        <v>Perdida de documentos físicos del archivo central y memoria histórica de la Entidad</v>
      </c>
      <c r="G146" s="100" t="s">
        <v>637</v>
      </c>
      <c r="H146" s="119" t="str">
        <f>IFERROR(VLOOKUP(G146,'[8]Riesgos de gestión'!$L$32:$M$52,2,0),0)</f>
        <v>Desorganización del archivo central</v>
      </c>
      <c r="I146" s="10" t="s">
        <v>638</v>
      </c>
      <c r="J146" s="10" t="s">
        <v>595</v>
      </c>
      <c r="K146" s="10" t="s">
        <v>639</v>
      </c>
      <c r="L146" s="103" t="s">
        <v>63</v>
      </c>
      <c r="M146" s="24" t="s">
        <v>47</v>
      </c>
      <c r="N146" s="8" t="str">
        <f>IFERROR(VLOOKUP(M146,'[8]Riesgos de gestión'!$D$9:$E$27,2,0),0)</f>
        <v>Potenciales responsabilidades disciplinarias, fiscales o penales.</v>
      </c>
      <c r="O146" s="1" t="s">
        <v>49</v>
      </c>
      <c r="P146" s="2" t="s">
        <v>591</v>
      </c>
      <c r="Q146" s="19" t="s">
        <v>51</v>
      </c>
      <c r="R146" s="104" t="s">
        <v>38</v>
      </c>
    </row>
    <row r="147" spans="1:18" ht="122.25" customHeight="1">
      <c r="A147" s="125"/>
      <c r="B147" s="125"/>
      <c r="C147" s="125"/>
      <c r="D147" s="125"/>
      <c r="E147" s="114"/>
      <c r="F147" s="107"/>
      <c r="G147" s="100"/>
      <c r="H147" s="119"/>
      <c r="I147" s="10" t="s">
        <v>640</v>
      </c>
      <c r="J147" s="10" t="s">
        <v>609</v>
      </c>
      <c r="K147" s="10" t="s">
        <v>641</v>
      </c>
      <c r="L147" s="103"/>
      <c r="M147" s="24" t="s">
        <v>642</v>
      </c>
      <c r="N147" s="8" t="s">
        <v>643</v>
      </c>
      <c r="O147" s="7" t="s">
        <v>644</v>
      </c>
      <c r="P147" s="2" t="s">
        <v>591</v>
      </c>
      <c r="Q147" s="19" t="s">
        <v>51</v>
      </c>
      <c r="R147" s="104"/>
    </row>
    <row r="148" spans="1:18" ht="122.25" customHeight="1">
      <c r="A148" s="125"/>
      <c r="B148" s="125"/>
      <c r="C148" s="125"/>
      <c r="D148" s="125"/>
      <c r="E148" s="114"/>
      <c r="F148" s="107"/>
      <c r="G148" s="12" t="s">
        <v>645</v>
      </c>
      <c r="H148" s="15" t="str">
        <f>IFERROR(VLOOKUP(G148,'[8]Riesgos de gestión'!$L$32:$M$52,2,0),0)</f>
        <v>Desactualización del inventario documental en el archivo central</v>
      </c>
      <c r="I148" s="10" t="s">
        <v>646</v>
      </c>
      <c r="J148" s="10" t="s">
        <v>595</v>
      </c>
      <c r="K148" s="10" t="s">
        <v>639</v>
      </c>
      <c r="L148" s="103"/>
      <c r="M148" s="24"/>
      <c r="N148" s="8"/>
      <c r="O148" s="8"/>
      <c r="P148" s="8"/>
      <c r="Q148" s="8"/>
      <c r="R148" s="104"/>
    </row>
    <row r="149" spans="1:18" ht="122.25" customHeight="1">
      <c r="A149" s="125">
        <v>1</v>
      </c>
      <c r="B149" s="162">
        <v>45323</v>
      </c>
      <c r="C149" s="125" t="s">
        <v>582</v>
      </c>
      <c r="D149" s="125" t="s">
        <v>583</v>
      </c>
      <c r="E149" s="114" t="s">
        <v>647</v>
      </c>
      <c r="F149" s="107" t="str">
        <f>IFERROR(VLOOKUP(E149,'[8]Riesgos de gestión'!$C$57:$D$91,2,0),0)</f>
        <v xml:space="preserve">Afectación en la salud de funcionarios y/o contratistas </v>
      </c>
      <c r="G149" s="12" t="s">
        <v>648</v>
      </c>
      <c r="H149" s="15" t="str">
        <f>IFERROR(VLOOKUP(G149,'[8]Riesgos de gestión'!$L$32:$M$52,2,0),0)</f>
        <v xml:space="preserve">Incumplimiento de las condiciones ambientales para la conservación de documentos </v>
      </c>
      <c r="I149" s="10" t="s">
        <v>649</v>
      </c>
      <c r="J149" s="10" t="s">
        <v>595</v>
      </c>
      <c r="K149" s="10" t="s">
        <v>596</v>
      </c>
      <c r="L149" s="103" t="s">
        <v>63</v>
      </c>
      <c r="M149" s="24" t="s">
        <v>650</v>
      </c>
      <c r="N149" s="15" t="str">
        <f>IFERROR(VLOOKUP(M149,'[8]Riesgos de gestión'!$D$9:$E$27,2,0),0)</f>
        <v>Acumulación de documentos en archivos de gestión</v>
      </c>
      <c r="O149" s="7" t="s">
        <v>651</v>
      </c>
      <c r="P149" s="2" t="s">
        <v>591</v>
      </c>
      <c r="Q149" s="19" t="s">
        <v>652</v>
      </c>
      <c r="R149" s="104" t="s">
        <v>38</v>
      </c>
    </row>
    <row r="150" spans="1:18" ht="122.25" customHeight="1">
      <c r="A150" s="125"/>
      <c r="B150" s="125"/>
      <c r="C150" s="125"/>
      <c r="D150" s="125"/>
      <c r="E150" s="114"/>
      <c r="F150" s="107"/>
      <c r="G150" s="100" t="s">
        <v>653</v>
      </c>
      <c r="H150" s="119" t="str">
        <f>IFERROR(VLOOKUP(G150,'[8]Riesgos de gestión'!$L$32:$M$52,2,0),0)</f>
        <v xml:space="preserve">Documentos que cuenten con afectación biológica </v>
      </c>
      <c r="I150" s="1" t="s">
        <v>654</v>
      </c>
      <c r="J150" s="10" t="s">
        <v>609</v>
      </c>
      <c r="K150" s="1" t="s">
        <v>655</v>
      </c>
      <c r="L150" s="103"/>
      <c r="M150" s="24"/>
      <c r="N150" s="15"/>
      <c r="O150" s="15"/>
      <c r="P150" s="15"/>
      <c r="Q150" s="15"/>
      <c r="R150" s="104"/>
    </row>
    <row r="151" spans="1:18" ht="122.25" customHeight="1" thickBot="1">
      <c r="A151" s="125"/>
      <c r="B151" s="125"/>
      <c r="C151" s="125"/>
      <c r="D151" s="125"/>
      <c r="E151" s="114"/>
      <c r="F151" s="107"/>
      <c r="G151" s="100"/>
      <c r="H151" s="119"/>
      <c r="I151" s="1" t="s">
        <v>656</v>
      </c>
      <c r="J151" s="10" t="s">
        <v>595</v>
      </c>
      <c r="K151" s="1" t="s">
        <v>657</v>
      </c>
      <c r="L151" s="103"/>
      <c r="M151" s="24"/>
      <c r="N151" s="15"/>
      <c r="O151" s="15"/>
      <c r="P151" s="15"/>
      <c r="Q151" s="15"/>
      <c r="R151" s="104"/>
    </row>
    <row r="152" spans="1:18" ht="122.25" customHeight="1">
      <c r="A152" s="125">
        <v>1</v>
      </c>
      <c r="B152" s="162">
        <v>45323</v>
      </c>
      <c r="C152" s="125" t="s">
        <v>658</v>
      </c>
      <c r="D152" s="125" t="s">
        <v>659</v>
      </c>
      <c r="E152" s="100" t="s">
        <v>660</v>
      </c>
      <c r="F152" s="101" t="str">
        <f>IFERROR(VLOOKUP(E152,'[9]Riesgos de gestión'!$C$27:$D$29,2,0),0)</f>
        <v>Desarticulación de la planeación estratégica con las actividades y el objeto de la ANM.</v>
      </c>
      <c r="G152" s="93" t="s">
        <v>661</v>
      </c>
      <c r="H152" s="36" t="s">
        <v>662</v>
      </c>
      <c r="I152" s="36" t="s">
        <v>663</v>
      </c>
      <c r="J152" s="37" t="s">
        <v>664</v>
      </c>
      <c r="K152" s="37" t="s">
        <v>665</v>
      </c>
      <c r="L152" s="112" t="s">
        <v>63</v>
      </c>
      <c r="M152" s="26" t="s">
        <v>233</v>
      </c>
      <c r="N152" s="16" t="str">
        <f>IFERROR(VLOOKUP(M152,'[9]Riesgos de gestión'!$D$9:$E$10,2,0),0)</f>
        <v>Toma de decisiones inoportuna o desalineada con la misión de la ANM por parte de la alta dirección.</v>
      </c>
      <c r="O152" s="1" t="s">
        <v>666</v>
      </c>
      <c r="P152" s="5" t="s">
        <v>667</v>
      </c>
      <c r="Q152" s="5" t="s">
        <v>668</v>
      </c>
      <c r="R152" s="110" t="s">
        <v>38</v>
      </c>
    </row>
    <row r="153" spans="1:18" ht="122.25" customHeight="1">
      <c r="A153" s="125"/>
      <c r="B153" s="125"/>
      <c r="C153" s="125"/>
      <c r="D153" s="125"/>
      <c r="E153" s="100"/>
      <c r="F153" s="101"/>
      <c r="G153" s="94" t="s">
        <v>669</v>
      </c>
      <c r="H153" s="26" t="s">
        <v>670</v>
      </c>
      <c r="I153" s="36" t="s">
        <v>671</v>
      </c>
      <c r="J153" s="37" t="s">
        <v>672</v>
      </c>
      <c r="K153" s="37" t="s">
        <v>673</v>
      </c>
      <c r="L153" s="112"/>
      <c r="M153" s="26"/>
      <c r="N153" s="16"/>
      <c r="O153" s="1"/>
      <c r="P153" s="1"/>
      <c r="Q153" s="1"/>
      <c r="R153" s="110"/>
    </row>
    <row r="154" spans="1:18" ht="122.25" customHeight="1" thickBot="1">
      <c r="A154" s="125"/>
      <c r="B154" s="125"/>
      <c r="C154" s="125"/>
      <c r="D154" s="125"/>
      <c r="E154" s="100"/>
      <c r="F154" s="101"/>
      <c r="G154" s="99" t="s">
        <v>674</v>
      </c>
      <c r="H154" s="20" t="s">
        <v>675</v>
      </c>
      <c r="I154" s="36" t="s">
        <v>676</v>
      </c>
      <c r="J154" s="37" t="s">
        <v>672</v>
      </c>
      <c r="K154" s="37" t="s">
        <v>677</v>
      </c>
      <c r="L154" s="112"/>
      <c r="M154" s="77"/>
      <c r="N154" s="62"/>
      <c r="O154" s="62"/>
      <c r="P154" s="62"/>
      <c r="Q154" s="62"/>
      <c r="R154" s="110"/>
    </row>
    <row r="155" spans="1:18" ht="122.25" customHeight="1">
      <c r="A155" s="125">
        <v>1</v>
      </c>
      <c r="B155" s="162">
        <v>45323</v>
      </c>
      <c r="C155" s="125" t="s">
        <v>658</v>
      </c>
      <c r="D155" s="125" t="s">
        <v>659</v>
      </c>
      <c r="E155" s="100" t="s">
        <v>678</v>
      </c>
      <c r="F155" s="101" t="str">
        <f>IFERROR(VLOOKUP(E155,'[9]Riesgos de gestión'!$C$27:$D$29,2,0),0)</f>
        <v>Incumplimiento de las metas estratégicas de la ANM</v>
      </c>
      <c r="G155" s="12" t="s">
        <v>679</v>
      </c>
      <c r="H155" s="20" t="s">
        <v>680</v>
      </c>
      <c r="I155" s="1" t="s">
        <v>681</v>
      </c>
      <c r="J155" s="5" t="s">
        <v>672</v>
      </c>
      <c r="K155" s="5" t="s">
        <v>682</v>
      </c>
      <c r="L155" s="112" t="s">
        <v>63</v>
      </c>
      <c r="M155" s="26">
        <f>+'[9]Riesgos de gestión'!G161</f>
        <v>0</v>
      </c>
      <c r="N155" s="16" t="s">
        <v>683</v>
      </c>
      <c r="O155" s="1" t="s">
        <v>684</v>
      </c>
      <c r="P155" s="5" t="s">
        <v>685</v>
      </c>
      <c r="Q155" s="21" t="s">
        <v>686</v>
      </c>
      <c r="R155" s="104" t="s">
        <v>38</v>
      </c>
    </row>
    <row r="156" spans="1:18" ht="122.25" customHeight="1">
      <c r="A156" s="125"/>
      <c r="B156" s="125"/>
      <c r="C156" s="125"/>
      <c r="D156" s="125"/>
      <c r="E156" s="100"/>
      <c r="F156" s="101"/>
      <c r="G156" s="12" t="s">
        <v>687</v>
      </c>
      <c r="H156" s="1">
        <f>+'[9]Riesgos de gestión'!P171</f>
        <v>0</v>
      </c>
      <c r="I156" s="1">
        <f>+'[9]Riesgos de gestión'!Q171</f>
        <v>0</v>
      </c>
      <c r="J156" s="5" t="s">
        <v>672</v>
      </c>
      <c r="K156" s="5" t="s">
        <v>688</v>
      </c>
      <c r="L156" s="112"/>
      <c r="M156" s="26"/>
      <c r="N156" s="16"/>
      <c r="O156" s="16"/>
      <c r="P156" s="16"/>
      <c r="Q156" s="16"/>
      <c r="R156" s="104"/>
    </row>
    <row r="157" spans="1:18" ht="122.25" customHeight="1">
      <c r="A157" s="125"/>
      <c r="B157" s="125"/>
      <c r="C157" s="125"/>
      <c r="D157" s="125"/>
      <c r="E157" s="100"/>
      <c r="F157" s="101"/>
      <c r="G157" s="12" t="s">
        <v>689</v>
      </c>
      <c r="H157" s="1" t="s">
        <v>690</v>
      </c>
      <c r="I157" s="1" t="s">
        <v>691</v>
      </c>
      <c r="J157" s="5" t="s">
        <v>692</v>
      </c>
      <c r="K157" s="5" t="s">
        <v>693</v>
      </c>
      <c r="L157" s="112"/>
      <c r="M157" s="26" t="s">
        <v>694</v>
      </c>
      <c r="N157" s="16" t="s">
        <v>695</v>
      </c>
      <c r="O157" s="16" t="s">
        <v>696</v>
      </c>
      <c r="P157" s="16" t="s">
        <v>685</v>
      </c>
      <c r="Q157" s="16" t="s">
        <v>697</v>
      </c>
      <c r="R157" s="104"/>
    </row>
    <row r="158" spans="1:18" ht="122.25" customHeight="1">
      <c r="A158" s="125">
        <v>1</v>
      </c>
      <c r="B158" s="162">
        <v>45323</v>
      </c>
      <c r="C158" s="125" t="s">
        <v>658</v>
      </c>
      <c r="D158" s="125" t="s">
        <v>698</v>
      </c>
      <c r="E158" s="114" t="s">
        <v>699</v>
      </c>
      <c r="F158" s="120" t="str">
        <f>IFERROR(VLOOKUP(E158,'[10]Riesgos de gestión'!$C$24:$D$73,2,0),0)</f>
        <v>Incumplimiento en el reporte oportuno de avance de los proyectos de inversión de la ANM</v>
      </c>
      <c r="G158" s="12" t="s">
        <v>700</v>
      </c>
      <c r="H158" s="8" t="str">
        <f>IFERROR(VLOOKUP(G158,'[10]Riesgos de gestión'!$L$15:$M$19,2,0),0)</f>
        <v xml:space="preserve">Comunicación extemporánea o errada de los plazos para gestionar las novedades o reportes  de los proyectos de inversión </v>
      </c>
      <c r="I158" s="5" t="s">
        <v>701</v>
      </c>
      <c r="J158" s="5" t="s">
        <v>702</v>
      </c>
      <c r="K158" s="5" t="s">
        <v>703</v>
      </c>
      <c r="L158" s="104" t="s">
        <v>38</v>
      </c>
      <c r="M158" s="24" t="s">
        <v>64</v>
      </c>
      <c r="N158" s="8" t="s">
        <v>704</v>
      </c>
      <c r="O158" s="1" t="s">
        <v>705</v>
      </c>
      <c r="P158" s="10" t="s">
        <v>706</v>
      </c>
      <c r="Q158" s="1" t="s">
        <v>707</v>
      </c>
      <c r="R158" s="104" t="s">
        <v>38</v>
      </c>
    </row>
    <row r="159" spans="1:18" ht="122.25" customHeight="1">
      <c r="A159" s="125"/>
      <c r="B159" s="125"/>
      <c r="C159" s="125"/>
      <c r="D159" s="125"/>
      <c r="E159" s="114"/>
      <c r="F159" s="120"/>
      <c r="G159" s="12" t="s">
        <v>708</v>
      </c>
      <c r="H159" s="24" t="str">
        <f>IFERROR(VLOOKUP(G159,'[10]Riesgos de gestión'!$L$15:$M$19,2,0),0)</f>
        <v xml:space="preserve">Debilidad en la calidad de la informacion reportada en las plataformas de seguimiento vigente. </v>
      </c>
      <c r="I159" s="5" t="s">
        <v>709</v>
      </c>
      <c r="J159" s="5" t="s">
        <v>702</v>
      </c>
      <c r="K159" s="5" t="s">
        <v>710</v>
      </c>
      <c r="L159" s="104"/>
      <c r="M159" s="24" t="s">
        <v>72</v>
      </c>
      <c r="N159" s="8" t="s">
        <v>73</v>
      </c>
      <c r="O159" s="1" t="s">
        <v>711</v>
      </c>
      <c r="P159" s="10" t="s">
        <v>706</v>
      </c>
      <c r="Q159" s="1" t="s">
        <v>368</v>
      </c>
      <c r="R159" s="104"/>
    </row>
    <row r="160" spans="1:18" ht="122.25" customHeight="1">
      <c r="A160" s="125">
        <v>1</v>
      </c>
      <c r="B160" s="162">
        <v>45323</v>
      </c>
      <c r="C160" s="125" t="s">
        <v>658</v>
      </c>
      <c r="D160" s="125" t="s">
        <v>698</v>
      </c>
      <c r="E160" s="114" t="s">
        <v>712</v>
      </c>
      <c r="F160" s="120" t="str">
        <f>IFERROR(VLOOKUP(E160,'[10]Riesgos de gestión'!$C$24:$D$73,2,0),0)</f>
        <v>Proyectos de inversión sin recursos disponibles para su ejecución</v>
      </c>
      <c r="G160" s="12" t="s">
        <v>713</v>
      </c>
      <c r="H160" s="8" t="str">
        <f>IFERROR(VLOOKUP(G160,'[10]Riesgos de gestión'!$L$15:$M$19,2,0),0)</f>
        <v>Anteproyecto recibido sin el cumplimiento de los lineamiento presupuestales y  fuera de los plazos presupuestales</v>
      </c>
      <c r="I160" s="5" t="s">
        <v>714</v>
      </c>
      <c r="J160" s="5" t="s">
        <v>702</v>
      </c>
      <c r="K160" s="5" t="s">
        <v>715</v>
      </c>
      <c r="L160" s="104" t="s">
        <v>38</v>
      </c>
      <c r="M160" s="24" t="s">
        <v>64</v>
      </c>
      <c r="N160" s="8" t="s">
        <v>704</v>
      </c>
      <c r="O160" s="1" t="s">
        <v>705</v>
      </c>
      <c r="P160" s="10" t="s">
        <v>706</v>
      </c>
      <c r="Q160" s="1" t="s">
        <v>707</v>
      </c>
      <c r="R160" s="104" t="s">
        <v>38</v>
      </c>
    </row>
    <row r="161" spans="1:18" ht="122.25" customHeight="1">
      <c r="A161" s="125"/>
      <c r="B161" s="125"/>
      <c r="C161" s="125"/>
      <c r="D161" s="125"/>
      <c r="E161" s="114"/>
      <c r="F161" s="120"/>
      <c r="G161" s="100" t="s">
        <v>716</v>
      </c>
      <c r="H161" s="114" t="str">
        <f>IFERROR(VLOOKUP(G161,'[10]Riesgos de gestión'!$L$15:$M$19,2,0),0)</f>
        <v>Modificaciones  presupuestales solicitados por parte del Ministerio de Hacienda y credito publico.</v>
      </c>
      <c r="I161" s="10" t="s">
        <v>717</v>
      </c>
      <c r="J161" s="5" t="s">
        <v>702</v>
      </c>
      <c r="K161" s="10" t="s">
        <v>718</v>
      </c>
      <c r="L161" s="104"/>
      <c r="M161" s="24"/>
      <c r="N161" s="8"/>
      <c r="O161" s="1"/>
      <c r="P161" s="10"/>
      <c r="Q161" s="1"/>
      <c r="R161" s="104"/>
    </row>
    <row r="162" spans="1:18" ht="122.25" customHeight="1" thickBot="1">
      <c r="A162" s="125"/>
      <c r="B162" s="125"/>
      <c r="C162" s="125"/>
      <c r="D162" s="125"/>
      <c r="E162" s="114"/>
      <c r="F162" s="120"/>
      <c r="G162" s="100"/>
      <c r="H162" s="114"/>
      <c r="I162" s="10" t="s">
        <v>719</v>
      </c>
      <c r="J162" s="5" t="s">
        <v>702</v>
      </c>
      <c r="K162" s="10" t="s">
        <v>720</v>
      </c>
      <c r="L162" s="104"/>
      <c r="M162" s="24"/>
      <c r="N162" s="15"/>
      <c r="O162" s="3"/>
      <c r="P162" s="29"/>
      <c r="Q162" s="3"/>
      <c r="R162" s="104"/>
    </row>
    <row r="163" spans="1:18" ht="122.25" customHeight="1">
      <c r="A163" s="125">
        <v>1</v>
      </c>
      <c r="B163" s="162">
        <v>45323</v>
      </c>
      <c r="C163" s="125" t="s">
        <v>721</v>
      </c>
      <c r="D163" s="125" t="s">
        <v>722</v>
      </c>
      <c r="E163" s="114" t="s">
        <v>723</v>
      </c>
      <c r="F163" s="107" t="str">
        <f>IFERROR(VLOOKUP(E163,'[11]Riesgos de gestión'!$C$33:$D$41,2,0),0)</f>
        <v>Aumento en la significancia de los aspectos e impactos ambientales</v>
      </c>
      <c r="G163" s="9" t="s">
        <v>724</v>
      </c>
      <c r="H163" s="95" t="str">
        <f>IFERROR(VLOOKUP(G163,'[11]Riesgos de gestión'!$L$18:$M$28,2,0),0)</f>
        <v>Incumplimiento en los lineamientos establecidos para la identificación y valoración de aspectos e impactos ambientales</v>
      </c>
      <c r="I163" s="96" t="s">
        <v>725</v>
      </c>
      <c r="J163" s="96" t="s">
        <v>726</v>
      </c>
      <c r="K163" s="96" t="s">
        <v>727</v>
      </c>
      <c r="L163" s="118" t="s">
        <v>63</v>
      </c>
      <c r="M163" s="119" t="s">
        <v>728</v>
      </c>
      <c r="N163" s="119" t="str">
        <f>IFERROR(VLOOKUP(M163,'[11]Riesgos de gestión'!$D$9:$E$13,2,0),0)</f>
        <v>Contaminación ambiental</v>
      </c>
      <c r="O163" s="19" t="s">
        <v>729</v>
      </c>
      <c r="P163" s="19" t="s">
        <v>730</v>
      </c>
      <c r="Q163" s="19" t="s">
        <v>731</v>
      </c>
      <c r="R163" s="104" t="s">
        <v>38</v>
      </c>
    </row>
    <row r="164" spans="1:18" ht="122.25" customHeight="1">
      <c r="A164" s="125"/>
      <c r="B164" s="125"/>
      <c r="C164" s="125"/>
      <c r="D164" s="125"/>
      <c r="E164" s="114"/>
      <c r="F164" s="107"/>
      <c r="G164" s="9" t="s">
        <v>732</v>
      </c>
      <c r="H164" s="8" t="s">
        <v>733</v>
      </c>
      <c r="I164" s="19" t="s">
        <v>734</v>
      </c>
      <c r="J164" s="97" t="s">
        <v>726</v>
      </c>
      <c r="K164" s="19" t="s">
        <v>735</v>
      </c>
      <c r="L164" s="118"/>
      <c r="M164" s="119"/>
      <c r="N164" s="119"/>
      <c r="O164" s="7" t="s">
        <v>736</v>
      </c>
      <c r="P164" s="19" t="s">
        <v>737</v>
      </c>
      <c r="Q164" s="19" t="s">
        <v>727</v>
      </c>
      <c r="R164" s="104"/>
    </row>
    <row r="165" spans="1:18" ht="122.25" customHeight="1">
      <c r="A165" s="125"/>
      <c r="B165" s="125"/>
      <c r="C165" s="125"/>
      <c r="D165" s="125"/>
      <c r="E165" s="114"/>
      <c r="F165" s="107"/>
      <c r="G165" s="9" t="s">
        <v>738</v>
      </c>
      <c r="H165" s="8" t="str">
        <f>IFERROR(VLOOKUP(G165,'[11]Riesgos de gestión'!$L$18:$M$28,2,0),0)</f>
        <v>Falta de implementación de los  programas ambientales y de seguimiento a la implementación de los mismos</v>
      </c>
      <c r="I165" s="19" t="s">
        <v>739</v>
      </c>
      <c r="J165" s="19" t="s">
        <v>726</v>
      </c>
      <c r="K165" s="19" t="s">
        <v>740</v>
      </c>
      <c r="L165" s="118"/>
      <c r="M165" s="24"/>
      <c r="N165" s="19"/>
      <c r="O165" s="19"/>
      <c r="P165" s="19"/>
      <c r="Q165" s="19"/>
      <c r="R165" s="104"/>
    </row>
    <row r="166" spans="1:18" ht="122.25" customHeight="1">
      <c r="A166" s="125"/>
      <c r="B166" s="125"/>
      <c r="C166" s="125"/>
      <c r="D166" s="125"/>
      <c r="E166" s="114"/>
      <c r="F166" s="107"/>
      <c r="G166" s="9" t="s">
        <v>741</v>
      </c>
      <c r="H166" s="8" t="str">
        <f>IFERROR(VLOOKUP(G166,'[11]Riesgos de gestión'!$L$18:$M$28,2,0),0)</f>
        <v>Desconocimiento por parte de los servidores de la ANM de los Aspectos e Impactos Ambientales de la Entidad</v>
      </c>
      <c r="I166" s="19" t="s">
        <v>742</v>
      </c>
      <c r="J166" s="19" t="s">
        <v>726</v>
      </c>
      <c r="K166" s="19" t="s">
        <v>743</v>
      </c>
      <c r="L166" s="118"/>
      <c r="M166" s="24"/>
      <c r="N166" s="19"/>
      <c r="O166" s="19"/>
      <c r="P166" s="19"/>
      <c r="Q166" s="19"/>
      <c r="R166" s="104"/>
    </row>
    <row r="167" spans="1:18" ht="122.25" customHeight="1">
      <c r="A167" s="125">
        <v>1</v>
      </c>
      <c r="B167" s="162">
        <v>45323</v>
      </c>
      <c r="C167" s="125" t="s">
        <v>721</v>
      </c>
      <c r="D167" s="125" t="s">
        <v>722</v>
      </c>
      <c r="E167" s="114" t="s">
        <v>744</v>
      </c>
      <c r="F167" s="107" t="str">
        <f>IFERROR(VLOOKUP(E167,'[11]Riesgos de gestión'!$C$33:$D$41,2,0),0)</f>
        <v>Incumplimiento normativo y de los requisitos técnicos en materia ambiental</v>
      </c>
      <c r="G167" s="114" t="s">
        <v>745</v>
      </c>
      <c r="H167" s="111" t="str">
        <f>IFERROR(VLOOKUP(G167,'[11]Riesgos de gestión'!$L$18:$M$28,2,0),0)</f>
        <v>Desactualización de la Matriz de Requisitos Legales aplicables al Sistema de Gestión Ambiental de la ANM, y falta de seguimiento al cumplimiento normativo</v>
      </c>
      <c r="I167" s="19" t="s">
        <v>746</v>
      </c>
      <c r="J167" s="19" t="s">
        <v>726</v>
      </c>
      <c r="K167" s="19" t="s">
        <v>747</v>
      </c>
      <c r="L167" s="118" t="s">
        <v>63</v>
      </c>
      <c r="M167" s="119" t="s">
        <v>748</v>
      </c>
      <c r="N167" s="119" t="str">
        <f>IFERROR(VLOOKUP(M167,'[11]Riesgos de gestión'!$D$9:$E$13,2,0),0)</f>
        <v>Sanciones y/o requerimientos de las autoridades competentes</v>
      </c>
      <c r="O167" s="19" t="s">
        <v>749</v>
      </c>
      <c r="P167" s="19" t="s">
        <v>737</v>
      </c>
      <c r="Q167" s="19" t="s">
        <v>750</v>
      </c>
      <c r="R167" s="104" t="s">
        <v>38</v>
      </c>
    </row>
    <row r="168" spans="1:18" ht="122.25" customHeight="1">
      <c r="A168" s="125"/>
      <c r="B168" s="125"/>
      <c r="C168" s="125"/>
      <c r="D168" s="125"/>
      <c r="E168" s="114"/>
      <c r="F168" s="107"/>
      <c r="G168" s="114"/>
      <c r="H168" s="111"/>
      <c r="I168" s="19" t="s">
        <v>751</v>
      </c>
      <c r="J168" s="19" t="s">
        <v>726</v>
      </c>
      <c r="K168" s="19" t="s">
        <v>752</v>
      </c>
      <c r="L168" s="118"/>
      <c r="M168" s="119"/>
      <c r="N168" s="119"/>
      <c r="O168" s="7" t="s">
        <v>753</v>
      </c>
      <c r="P168" s="19" t="s">
        <v>730</v>
      </c>
      <c r="Q168" s="7" t="s">
        <v>754</v>
      </c>
      <c r="R168" s="104"/>
    </row>
    <row r="169" spans="1:18" ht="122.25" customHeight="1">
      <c r="A169" s="125"/>
      <c r="B169" s="125"/>
      <c r="C169" s="125"/>
      <c r="D169" s="125"/>
      <c r="E169" s="114"/>
      <c r="F169" s="107"/>
      <c r="G169" s="9" t="s">
        <v>755</v>
      </c>
      <c r="H169" s="8" t="str">
        <f>IFERROR(VLOOKUP(G169,'[11]Riesgos de gestión'!$L$18:$M$28,2,0),0)</f>
        <v xml:space="preserve">Falta de documentación e implementación de los planes de gestión de residuos ordinarios y residuos peligrosos. </v>
      </c>
      <c r="I169" s="19" t="s">
        <v>756</v>
      </c>
      <c r="J169" s="19" t="s">
        <v>726</v>
      </c>
      <c r="K169" s="19" t="s">
        <v>757</v>
      </c>
      <c r="L169" s="118"/>
      <c r="M169" s="24"/>
      <c r="N169" s="15"/>
      <c r="O169" s="7"/>
      <c r="P169" s="19"/>
      <c r="Q169" s="7"/>
      <c r="R169" s="104"/>
    </row>
    <row r="170" spans="1:18" ht="122.25" customHeight="1">
      <c r="A170" s="125">
        <v>1</v>
      </c>
      <c r="B170" s="162">
        <v>45323</v>
      </c>
      <c r="C170" s="125" t="s">
        <v>721</v>
      </c>
      <c r="D170" s="125" t="s">
        <v>722</v>
      </c>
      <c r="E170" s="114" t="s">
        <v>758</v>
      </c>
      <c r="F170" s="107" t="str">
        <f>IFERROR(VLOOKUP(E170,'[11]Riesgos de gestión'!$C$33:$D$41,2,0),0)</f>
        <v>Incumplimiento de los programas ambientales definidos y aplicables a  la ANM</v>
      </c>
      <c r="G170" s="9" t="s">
        <v>738</v>
      </c>
      <c r="H170" s="8" t="str">
        <f>IFERROR(VLOOKUP(G170,'[11]Riesgos de gestión'!$L$18:$M$28,2,0),0)</f>
        <v>Falta de implementación de los  programas ambientales y de seguimiento a la implementación de los mismos</v>
      </c>
      <c r="I170" s="19" t="s">
        <v>739</v>
      </c>
      <c r="J170" s="19" t="s">
        <v>726</v>
      </c>
      <c r="K170" s="19" t="s">
        <v>740</v>
      </c>
      <c r="L170" s="118" t="s">
        <v>63</v>
      </c>
      <c r="M170" s="119" t="s">
        <v>728</v>
      </c>
      <c r="N170" s="111" t="str">
        <f>IFERROR(VLOOKUP(M170,'[11]Riesgos de gestión'!$D$9:$E$13,2,0),0)</f>
        <v>Contaminación ambiental</v>
      </c>
      <c r="O170" s="19" t="s">
        <v>729</v>
      </c>
      <c r="P170" s="19" t="s">
        <v>730</v>
      </c>
      <c r="Q170" s="19" t="s">
        <v>731</v>
      </c>
      <c r="R170" s="104" t="s">
        <v>38</v>
      </c>
    </row>
    <row r="171" spans="1:18" ht="122.25" customHeight="1">
      <c r="A171" s="125"/>
      <c r="B171" s="125"/>
      <c r="C171" s="125"/>
      <c r="D171" s="125"/>
      <c r="E171" s="114"/>
      <c r="F171" s="107"/>
      <c r="G171" s="9" t="s">
        <v>741</v>
      </c>
      <c r="H171" s="8" t="str">
        <f>IFERROR(VLOOKUP(G171,'[11]Riesgos de gestión'!$L$18:$M$28,2,0),0)</f>
        <v>Desconocimiento por parte de los servidores de la ANM de los Aspectos e Impactos Ambientales de la Entidad</v>
      </c>
      <c r="I171" s="19" t="s">
        <v>742</v>
      </c>
      <c r="J171" s="19" t="s">
        <v>726</v>
      </c>
      <c r="K171" s="19" t="s">
        <v>743</v>
      </c>
      <c r="L171" s="118"/>
      <c r="M171" s="119"/>
      <c r="N171" s="111"/>
      <c r="O171" s="7" t="s">
        <v>736</v>
      </c>
      <c r="P171" s="19" t="s">
        <v>737</v>
      </c>
      <c r="Q171" s="19" t="s">
        <v>727</v>
      </c>
      <c r="R171" s="104"/>
    </row>
    <row r="172" spans="1:18" ht="122.25" customHeight="1">
      <c r="A172" s="125">
        <v>1</v>
      </c>
      <c r="B172" s="162">
        <v>45323</v>
      </c>
      <c r="C172" s="125" t="s">
        <v>721</v>
      </c>
      <c r="D172" s="125" t="s">
        <v>759</v>
      </c>
      <c r="E172" s="114" t="s">
        <v>760</v>
      </c>
      <c r="F172" s="107" t="str">
        <f>IFERROR(VLOOKUP(E172,'[12]Riesgos de gestión'!$C$42:$D$71,2,0),0)</f>
        <v>Incumplimiento de requisitos de calidad que debe garantizar el SIG</v>
      </c>
      <c r="G172" s="12" t="s">
        <v>761</v>
      </c>
      <c r="H172" s="16" t="s">
        <v>762</v>
      </c>
      <c r="I172" s="27" t="s">
        <v>763</v>
      </c>
      <c r="J172" s="27" t="s">
        <v>764</v>
      </c>
      <c r="K172" s="27" t="s">
        <v>765</v>
      </c>
      <c r="L172" s="118" t="s">
        <v>63</v>
      </c>
      <c r="M172" s="24" t="s">
        <v>233</v>
      </c>
      <c r="N172" s="15" t="str">
        <f>IFERROR(VLOOKUP(M172,'[12]Riesgos de gestión'!$D$9:$E$12,2,0),0)</f>
        <v>Desempeño de la ANM sin mejorar</v>
      </c>
      <c r="O172" s="19" t="s">
        <v>766</v>
      </c>
      <c r="P172" s="19" t="s">
        <v>667</v>
      </c>
      <c r="Q172" s="19" t="s">
        <v>767</v>
      </c>
      <c r="R172" s="104" t="s">
        <v>38</v>
      </c>
    </row>
    <row r="173" spans="1:18" ht="122.25" customHeight="1">
      <c r="A173" s="125"/>
      <c r="B173" s="125"/>
      <c r="C173" s="125"/>
      <c r="D173" s="125"/>
      <c r="E173" s="114"/>
      <c r="F173" s="107"/>
      <c r="G173" s="12" t="s">
        <v>768</v>
      </c>
      <c r="H173" s="20" t="str">
        <f>IFERROR(VLOOKUP(G173,'[12]Riesgos de gestión'!$L$19:$M$37,2,0),0)</f>
        <v>Insuficiente personal para elaborar el plan SIG.</v>
      </c>
      <c r="I173" s="27" t="s">
        <v>769</v>
      </c>
      <c r="J173" s="27" t="s">
        <v>764</v>
      </c>
      <c r="K173" s="27" t="s">
        <v>770</v>
      </c>
      <c r="L173" s="118"/>
      <c r="M173" s="24"/>
      <c r="N173" s="15"/>
      <c r="O173" s="19"/>
      <c r="P173" s="19"/>
      <c r="Q173" s="19"/>
      <c r="R173" s="104"/>
    </row>
    <row r="174" spans="1:18" ht="122.25" customHeight="1">
      <c r="A174" s="125"/>
      <c r="B174" s="125"/>
      <c r="C174" s="125"/>
      <c r="D174" s="125"/>
      <c r="E174" s="114"/>
      <c r="F174" s="107"/>
      <c r="G174" s="12" t="s">
        <v>771</v>
      </c>
      <c r="H174" s="20" t="str">
        <f>IFERROR(VLOOKUP(G174,'[12]Riesgos de gestión'!$L$19:$M$37,2,0),0)</f>
        <v>Fallas en la programación del plan SIG.</v>
      </c>
      <c r="I174" s="27" t="s">
        <v>772</v>
      </c>
      <c r="J174" s="27" t="s">
        <v>692</v>
      </c>
      <c r="K174" s="20" t="s">
        <v>773</v>
      </c>
      <c r="L174" s="118"/>
      <c r="M174" s="24"/>
      <c r="N174" s="15"/>
      <c r="O174" s="19"/>
      <c r="P174" s="19"/>
      <c r="Q174" s="19"/>
      <c r="R174" s="104"/>
    </row>
    <row r="175" spans="1:18" ht="122.25" customHeight="1">
      <c r="A175" s="125"/>
      <c r="B175" s="125"/>
      <c r="C175" s="125"/>
      <c r="D175" s="125"/>
      <c r="E175" s="114"/>
      <c r="F175" s="107"/>
      <c r="G175" s="12" t="s">
        <v>774</v>
      </c>
      <c r="H175" s="20">
        <f>+'[12]Riesgos de gestión'!P192</f>
        <v>0</v>
      </c>
      <c r="I175" s="27" t="s">
        <v>775</v>
      </c>
      <c r="J175" s="27" t="s">
        <v>764</v>
      </c>
      <c r="K175" s="27" t="s">
        <v>37</v>
      </c>
      <c r="L175" s="118"/>
      <c r="M175" s="24"/>
      <c r="N175" s="15"/>
      <c r="O175" s="19"/>
      <c r="P175" s="19"/>
      <c r="Q175" s="19"/>
      <c r="R175" s="104"/>
    </row>
    <row r="176" spans="1:18" ht="122.25" customHeight="1">
      <c r="A176" s="125">
        <v>1</v>
      </c>
      <c r="B176" s="162">
        <v>45323</v>
      </c>
      <c r="C176" s="125" t="s">
        <v>721</v>
      </c>
      <c r="D176" s="125" t="s">
        <v>759</v>
      </c>
      <c r="E176" s="114" t="s">
        <v>776</v>
      </c>
      <c r="F176" s="107" t="str">
        <f>IFERROR(VLOOKUP(E176,'[12]Riesgos de gestión'!$C$42:$D$71,2,0),0)</f>
        <v xml:space="preserve">Inoportunidad en la identificación, planificación y documentación de los cambios que afectan la operación institucional por parte de los responsables de proceso/dependencia </v>
      </c>
      <c r="G176" s="9" t="s">
        <v>777</v>
      </c>
      <c r="H176" s="15" t="str">
        <f>IFERROR(VLOOKUP(G176,'[12]Riesgos de gestión'!$L$19:$M$37,2,0),0)</f>
        <v xml:space="preserve">Desconocimiento de la metodología e información técnica (procedimiento) para la gestión del cambio. </v>
      </c>
      <c r="I176" s="27" t="s">
        <v>778</v>
      </c>
      <c r="J176" s="27" t="s">
        <v>779</v>
      </c>
      <c r="K176" s="27" t="s">
        <v>780</v>
      </c>
      <c r="L176" s="118" t="s">
        <v>63</v>
      </c>
      <c r="M176" s="24" t="s">
        <v>64</v>
      </c>
      <c r="N176" s="8" t="str">
        <f>IFERROR(VLOOKUP(M176,'[12]Riesgos de gestión'!$D$9:$E$12,2,0),0)</f>
        <v>Afectación de la prestación de servicios de la ANM.</v>
      </c>
      <c r="O176" s="19" t="s">
        <v>781</v>
      </c>
      <c r="P176" s="19" t="s">
        <v>782</v>
      </c>
      <c r="Q176" s="19" t="s">
        <v>783</v>
      </c>
      <c r="R176" s="104" t="s">
        <v>38</v>
      </c>
    </row>
    <row r="177" spans="1:18" ht="122.25" customHeight="1">
      <c r="A177" s="125"/>
      <c r="B177" s="125"/>
      <c r="C177" s="125"/>
      <c r="D177" s="125"/>
      <c r="E177" s="114"/>
      <c r="F177" s="107"/>
      <c r="G177" s="9" t="s">
        <v>784</v>
      </c>
      <c r="H177" s="8" t="str">
        <f>IFERROR(VLOOKUP(G177,'[12]Riesgos de gestión'!$L$19:$M$37,2,0),0)</f>
        <v>Participación insuficiente de las partes interesadas y/o necesarias para la gestión del cambio</v>
      </c>
      <c r="I177" s="27" t="s">
        <v>785</v>
      </c>
      <c r="J177" s="18" t="s">
        <v>786</v>
      </c>
      <c r="K177" s="27" t="s">
        <v>787</v>
      </c>
      <c r="L177" s="118"/>
      <c r="M177" s="24"/>
      <c r="N177" s="15"/>
      <c r="O177" s="19"/>
      <c r="P177" s="19"/>
      <c r="Q177" s="19"/>
      <c r="R177" s="104"/>
    </row>
    <row r="178" spans="1:18" ht="122.25" customHeight="1">
      <c r="A178" s="125"/>
      <c r="B178" s="125"/>
      <c r="C178" s="125"/>
      <c r="D178" s="125"/>
      <c r="E178" s="114"/>
      <c r="F178" s="107"/>
      <c r="G178" s="9" t="s">
        <v>788</v>
      </c>
      <c r="H178" s="8" t="str">
        <f>IFERROR(VLOOKUP(G178,'[12]Riesgos de gestión'!$L$19:$M$37,2,0),0)</f>
        <v>Incumplimiento del plan de actividades establecido para la gestión del cambio</v>
      </c>
      <c r="I178" s="27" t="s">
        <v>789</v>
      </c>
      <c r="J178" s="18" t="s">
        <v>786</v>
      </c>
      <c r="K178" s="20" t="s">
        <v>790</v>
      </c>
      <c r="L178" s="118"/>
      <c r="M178" s="24"/>
      <c r="N178" s="15"/>
      <c r="O178" s="19"/>
      <c r="P178" s="19"/>
      <c r="Q178" s="19"/>
      <c r="R178" s="104"/>
    </row>
    <row r="179" spans="1:18" ht="122.25" customHeight="1">
      <c r="A179" s="125">
        <v>1</v>
      </c>
      <c r="B179" s="162">
        <v>45323</v>
      </c>
      <c r="C179" s="125" t="s">
        <v>721</v>
      </c>
      <c r="D179" s="125" t="s">
        <v>759</v>
      </c>
      <c r="E179" s="114" t="s">
        <v>791</v>
      </c>
      <c r="F179" s="107" t="str">
        <f>IFERROR(VLOOKUP(E179,'[12]Riesgos de gestión'!$C$42:$D$71,2,0),0)</f>
        <v>Imposibilidad de documentar y poner a disposición de las partes interesadas la información de los activos de conocimiento de la ANM</v>
      </c>
      <c r="G179" s="9" t="s">
        <v>792</v>
      </c>
      <c r="H179" s="15" t="str">
        <f>IFERROR(VLOOKUP(G179,'[12]Riesgos de gestión'!$L$19:$M$37,2,0),0)</f>
        <v>Disponibilidad por parte de los servidores expertos en los temas a documentar de los activos intangibles</v>
      </c>
      <c r="I179" s="18">
        <f>+'[12]Riesgos de gestión'!Q196</f>
        <v>0</v>
      </c>
      <c r="J179" s="18" t="s">
        <v>793</v>
      </c>
      <c r="K179" s="18" t="s">
        <v>794</v>
      </c>
      <c r="L179" s="118" t="s">
        <v>63</v>
      </c>
      <c r="M179" s="24" t="s">
        <v>233</v>
      </c>
      <c r="N179" s="15" t="str">
        <f>IFERROR(VLOOKUP(M179,'[12]Riesgos de gestión'!$D$9:$E$12,2,0),0)</f>
        <v>Desempeño de la ANM sin mejorar</v>
      </c>
      <c r="O179" s="19" t="s">
        <v>766</v>
      </c>
      <c r="P179" s="19" t="s">
        <v>667</v>
      </c>
      <c r="Q179" s="19" t="s">
        <v>767</v>
      </c>
      <c r="R179" s="104" t="s">
        <v>38</v>
      </c>
    </row>
    <row r="180" spans="1:18" ht="122.25" customHeight="1">
      <c r="A180" s="125"/>
      <c r="B180" s="125"/>
      <c r="C180" s="125"/>
      <c r="D180" s="125"/>
      <c r="E180" s="114"/>
      <c r="F180" s="107"/>
      <c r="G180" s="9" t="s">
        <v>795</v>
      </c>
      <c r="H180" s="8" t="s">
        <v>796</v>
      </c>
      <c r="I180" s="18" t="s">
        <v>797</v>
      </c>
      <c r="J180" s="18" t="s">
        <v>706</v>
      </c>
      <c r="K180" s="18" t="s">
        <v>798</v>
      </c>
      <c r="L180" s="118"/>
      <c r="M180" s="24"/>
      <c r="N180" s="15"/>
      <c r="O180" s="19"/>
      <c r="P180" s="19"/>
      <c r="Q180" s="19"/>
      <c r="R180" s="104"/>
    </row>
    <row r="181" spans="1:18" ht="122.25" customHeight="1">
      <c r="A181" s="125"/>
      <c r="B181" s="125"/>
      <c r="C181" s="125"/>
      <c r="D181" s="125"/>
      <c r="E181" s="114"/>
      <c r="F181" s="107"/>
      <c r="G181" s="9" t="s">
        <v>799</v>
      </c>
      <c r="H181" s="8" t="str">
        <f>IFERROR(VLOOKUP(G181,'[12]Riesgos de gestión'!$L$19:$M$37,2,0),0)</f>
        <v>Debilidades en el apoyo por parte del Grupo de Atención, participación ciudadana y comunicaciones para la grabación y edición de los videos que resumen cada concepto documentado en cada activo.</v>
      </c>
      <c r="I181" s="18" t="s">
        <v>800</v>
      </c>
      <c r="J181" s="18" t="s">
        <v>793</v>
      </c>
      <c r="K181" s="8" t="s">
        <v>37</v>
      </c>
      <c r="L181" s="118"/>
      <c r="M181" s="24"/>
      <c r="N181" s="15"/>
      <c r="O181" s="19"/>
      <c r="P181" s="19"/>
      <c r="Q181" s="19"/>
      <c r="R181" s="104"/>
    </row>
    <row r="182" spans="1:18" ht="122.25" customHeight="1">
      <c r="A182" s="125">
        <v>1</v>
      </c>
      <c r="B182" s="162">
        <v>45323</v>
      </c>
      <c r="C182" s="125" t="s">
        <v>721</v>
      </c>
      <c r="D182" s="125" t="s">
        <v>759</v>
      </c>
      <c r="E182" s="114" t="s">
        <v>801</v>
      </c>
      <c r="F182" s="107" t="str">
        <f>IFERROR(VLOOKUP(E182,'[12]Riesgos de gestión'!$C$42:$D$71,2,0),0)</f>
        <v>Inoportunidad en el identificación,  actualización y aprobación de los riesgos de gestión y corrupción de los procesos de la ANM</v>
      </c>
      <c r="G182" s="9" t="s">
        <v>802</v>
      </c>
      <c r="H182" s="15" t="str">
        <f>IFERROR(VLOOKUP(G182,'[12]Riesgos de gestión'!$L$19:$M$37,2,0),0)</f>
        <v>Debilidades en el proceso de planificación de cada vigencia para adelantar el ejercicio de identificación y/o actualización de los riesgos de la ANM</v>
      </c>
      <c r="I182" s="2" t="s">
        <v>803</v>
      </c>
      <c r="J182" s="2" t="s">
        <v>804</v>
      </c>
      <c r="K182" s="2" t="s">
        <v>37</v>
      </c>
      <c r="L182" s="118" t="s">
        <v>63</v>
      </c>
      <c r="M182" s="24" t="s">
        <v>805</v>
      </c>
      <c r="N182" s="15" t="str">
        <f>IFERROR(VLOOKUP(M182,'[12]Riesgos de gestión'!$D$9:$E$12,2,0),0)</f>
        <v>Materialización de riesgos de gestión y de corrupción</v>
      </c>
      <c r="O182" s="3" t="s">
        <v>806</v>
      </c>
      <c r="P182" s="29" t="s">
        <v>807</v>
      </c>
      <c r="Q182" s="3" t="s">
        <v>808</v>
      </c>
      <c r="R182" s="104" t="s">
        <v>38</v>
      </c>
    </row>
    <row r="183" spans="1:18" ht="122.25" customHeight="1">
      <c r="A183" s="125"/>
      <c r="B183" s="125"/>
      <c r="C183" s="125"/>
      <c r="D183" s="125"/>
      <c r="E183" s="114"/>
      <c r="F183" s="107"/>
      <c r="G183" s="9" t="s">
        <v>809</v>
      </c>
      <c r="H183" s="8" t="str">
        <f>IFERROR(VLOOKUP(G183,'[12]Riesgos de gestión'!$L$19:$M$37,2,0),0)</f>
        <v>Debilidades de parte de los responsables de proceso/dependencia en la identificación y/o actualización de sus riesgos e información del proceso asociada en las matrices</v>
      </c>
      <c r="I183" s="2" t="s">
        <v>810</v>
      </c>
      <c r="J183" s="2" t="s">
        <v>804</v>
      </c>
      <c r="K183" s="2" t="s">
        <v>37</v>
      </c>
      <c r="L183" s="118"/>
      <c r="M183" s="24"/>
      <c r="N183" s="15"/>
      <c r="O183" s="19"/>
      <c r="P183" s="19"/>
      <c r="Q183" s="19"/>
      <c r="R183" s="104"/>
    </row>
    <row r="184" spans="1:18" ht="122.25" customHeight="1">
      <c r="A184" s="125"/>
      <c r="B184" s="125"/>
      <c r="C184" s="125"/>
      <c r="D184" s="125"/>
      <c r="E184" s="114"/>
      <c r="F184" s="107"/>
      <c r="G184" s="9" t="s">
        <v>811</v>
      </c>
      <c r="H184" s="8" t="str">
        <f>IFERROR(VLOOKUP(G184,'[12]Riesgos de gestión'!$L$19:$M$37,2,0),0)</f>
        <v>Falta de participación por parte de la Alta Dirección en la identificación de riesgos y controles</v>
      </c>
      <c r="I184" s="1" t="s">
        <v>812</v>
      </c>
      <c r="J184" s="1" t="s">
        <v>813</v>
      </c>
      <c r="K184" s="1" t="s">
        <v>814</v>
      </c>
      <c r="L184" s="118"/>
      <c r="M184" s="24"/>
      <c r="N184" s="15"/>
      <c r="O184" s="19"/>
      <c r="P184" s="19"/>
      <c r="Q184" s="19"/>
      <c r="R184" s="104"/>
    </row>
    <row r="185" spans="1:18" ht="122.25" customHeight="1">
      <c r="A185" s="58">
        <v>1</v>
      </c>
      <c r="B185" s="91">
        <v>45323</v>
      </c>
      <c r="C185" s="58" t="s">
        <v>721</v>
      </c>
      <c r="D185" s="58" t="s">
        <v>759</v>
      </c>
      <c r="E185" s="15" t="s">
        <v>815</v>
      </c>
      <c r="F185" s="48" t="s">
        <v>816</v>
      </c>
      <c r="G185" s="9" t="s">
        <v>817</v>
      </c>
      <c r="H185" s="20" t="s">
        <v>818</v>
      </c>
      <c r="I185" s="10" t="s">
        <v>819</v>
      </c>
      <c r="J185" s="2" t="s">
        <v>764</v>
      </c>
      <c r="K185" s="2" t="s">
        <v>37</v>
      </c>
      <c r="L185" s="38" t="s">
        <v>63</v>
      </c>
      <c r="M185" s="24" t="s">
        <v>233</v>
      </c>
      <c r="N185" s="15" t="str">
        <f>IFERROR(VLOOKUP(M185,'[12]Riesgos de gestión'!$D$9:$E$12,2,0),0)</f>
        <v>Desempeño de la ANM sin mejorar</v>
      </c>
      <c r="O185" s="19" t="s">
        <v>766</v>
      </c>
      <c r="P185" s="19" t="s">
        <v>667</v>
      </c>
      <c r="Q185" s="19" t="s">
        <v>767</v>
      </c>
      <c r="R185" s="23" t="s">
        <v>38</v>
      </c>
    </row>
    <row r="186" spans="1:18" ht="122.25" customHeight="1">
      <c r="A186" s="125">
        <v>1</v>
      </c>
      <c r="B186" s="162">
        <v>45323</v>
      </c>
      <c r="C186" s="125" t="s">
        <v>820</v>
      </c>
      <c r="D186" s="125" t="s">
        <v>821</v>
      </c>
      <c r="E186" s="114" t="s">
        <v>822</v>
      </c>
      <c r="F186" s="107" t="s">
        <v>823</v>
      </c>
      <c r="G186" s="114" t="s">
        <v>824</v>
      </c>
      <c r="H186" s="156" t="s">
        <v>825</v>
      </c>
      <c r="I186" s="10" t="s">
        <v>826</v>
      </c>
      <c r="J186" s="10" t="s">
        <v>827</v>
      </c>
      <c r="K186" s="10" t="s">
        <v>37</v>
      </c>
      <c r="L186" s="113" t="s">
        <v>566</v>
      </c>
      <c r="M186" s="24" t="s">
        <v>828</v>
      </c>
      <c r="N186" s="15" t="s">
        <v>65</v>
      </c>
      <c r="O186" s="10" t="s">
        <v>829</v>
      </c>
      <c r="P186" s="1" t="s">
        <v>830</v>
      </c>
      <c r="Q186" s="1" t="s">
        <v>831</v>
      </c>
      <c r="R186" s="103" t="s">
        <v>832</v>
      </c>
    </row>
    <row r="187" spans="1:18" ht="122.25" customHeight="1">
      <c r="A187" s="125"/>
      <c r="B187" s="125"/>
      <c r="C187" s="125"/>
      <c r="D187" s="125"/>
      <c r="E187" s="114"/>
      <c r="F187" s="107"/>
      <c r="G187" s="114"/>
      <c r="H187" s="156"/>
      <c r="I187" s="10" t="s">
        <v>833</v>
      </c>
      <c r="J187" s="10" t="s">
        <v>834</v>
      </c>
      <c r="K187" s="10" t="s">
        <v>835</v>
      </c>
      <c r="L187" s="113"/>
      <c r="M187" s="24"/>
      <c r="N187" s="15"/>
      <c r="O187" s="10"/>
      <c r="P187" s="1"/>
      <c r="Q187" s="1"/>
      <c r="R187" s="103"/>
    </row>
    <row r="188" spans="1:18" ht="122.25" customHeight="1">
      <c r="A188" s="125"/>
      <c r="B188" s="125"/>
      <c r="C188" s="125"/>
      <c r="D188" s="125"/>
      <c r="E188" s="114"/>
      <c r="F188" s="107"/>
      <c r="G188" s="114" t="s">
        <v>836</v>
      </c>
      <c r="H188" s="115" t="s">
        <v>837</v>
      </c>
      <c r="I188" s="10" t="s">
        <v>838</v>
      </c>
      <c r="J188" s="11" t="s">
        <v>827</v>
      </c>
      <c r="K188" s="4" t="s">
        <v>839</v>
      </c>
      <c r="L188" s="113"/>
      <c r="M188" s="24"/>
      <c r="N188" s="8"/>
      <c r="O188" s="1"/>
      <c r="P188" s="1"/>
      <c r="Q188" s="1"/>
      <c r="R188" s="103"/>
    </row>
    <row r="189" spans="1:18" ht="122.25" customHeight="1">
      <c r="A189" s="125"/>
      <c r="B189" s="125"/>
      <c r="C189" s="125"/>
      <c r="D189" s="125"/>
      <c r="E189" s="114"/>
      <c r="F189" s="107"/>
      <c r="G189" s="114"/>
      <c r="H189" s="115"/>
      <c r="I189" s="39" t="s">
        <v>840</v>
      </c>
      <c r="J189" s="4" t="s">
        <v>827</v>
      </c>
      <c r="K189" s="1" t="s">
        <v>841</v>
      </c>
      <c r="L189" s="113"/>
      <c r="M189" s="24"/>
      <c r="N189" s="8"/>
      <c r="O189" s="1"/>
      <c r="P189" s="1"/>
      <c r="Q189" s="1"/>
      <c r="R189" s="103"/>
    </row>
    <row r="190" spans="1:18" ht="122.25" customHeight="1">
      <c r="A190" s="125"/>
      <c r="B190" s="125"/>
      <c r="C190" s="125"/>
      <c r="D190" s="125"/>
      <c r="E190" s="114"/>
      <c r="F190" s="107"/>
      <c r="G190" s="114" t="s">
        <v>842</v>
      </c>
      <c r="H190" s="116" t="s">
        <v>843</v>
      </c>
      <c r="I190" s="10" t="s">
        <v>844</v>
      </c>
      <c r="J190" s="10" t="s">
        <v>827</v>
      </c>
      <c r="K190" s="4" t="s">
        <v>37</v>
      </c>
      <c r="L190" s="113"/>
      <c r="M190" s="24"/>
      <c r="N190" s="8"/>
      <c r="O190" s="8"/>
      <c r="P190" s="8"/>
      <c r="Q190" s="8"/>
      <c r="R190" s="103"/>
    </row>
    <row r="191" spans="1:18" ht="122.25" customHeight="1">
      <c r="A191" s="125"/>
      <c r="B191" s="125"/>
      <c r="C191" s="125"/>
      <c r="D191" s="125"/>
      <c r="E191" s="114"/>
      <c r="F191" s="107"/>
      <c r="G191" s="114"/>
      <c r="H191" s="117"/>
      <c r="I191" s="10" t="s">
        <v>845</v>
      </c>
      <c r="J191" s="11" t="s">
        <v>834</v>
      </c>
      <c r="K191" s="4" t="s">
        <v>37</v>
      </c>
      <c r="L191" s="113"/>
      <c r="M191" s="24"/>
      <c r="N191" s="8"/>
      <c r="O191" s="8"/>
      <c r="P191" s="8"/>
      <c r="Q191" s="8"/>
      <c r="R191" s="103"/>
    </row>
    <row r="192" spans="1:18" ht="122.25" customHeight="1">
      <c r="A192" s="125">
        <v>1</v>
      </c>
      <c r="B192" s="162">
        <v>45323</v>
      </c>
      <c r="C192" s="125" t="s">
        <v>820</v>
      </c>
      <c r="D192" s="125" t="s">
        <v>821</v>
      </c>
      <c r="E192" s="114" t="s">
        <v>846</v>
      </c>
      <c r="F192" s="107" t="s">
        <v>847</v>
      </c>
      <c r="G192" s="6" t="s">
        <v>848</v>
      </c>
      <c r="H192" s="11" t="s">
        <v>849</v>
      </c>
      <c r="I192" s="11" t="s">
        <v>850</v>
      </c>
      <c r="J192" s="7" t="s">
        <v>851</v>
      </c>
      <c r="K192" s="7" t="s">
        <v>852</v>
      </c>
      <c r="L192" s="113" t="s">
        <v>566</v>
      </c>
      <c r="M192" s="24" t="s">
        <v>828</v>
      </c>
      <c r="N192" s="15" t="s">
        <v>65</v>
      </c>
      <c r="O192" s="10" t="s">
        <v>829</v>
      </c>
      <c r="P192" s="1" t="s">
        <v>830</v>
      </c>
      <c r="Q192" s="1" t="s">
        <v>831</v>
      </c>
      <c r="R192" s="103" t="s">
        <v>832</v>
      </c>
    </row>
    <row r="193" spans="1:18" ht="122.25" customHeight="1">
      <c r="A193" s="125"/>
      <c r="B193" s="125"/>
      <c r="C193" s="125"/>
      <c r="D193" s="125"/>
      <c r="E193" s="114"/>
      <c r="F193" s="107"/>
      <c r="G193" s="6" t="s">
        <v>34</v>
      </c>
      <c r="H193" s="10" t="s">
        <v>853</v>
      </c>
      <c r="I193" s="10" t="s">
        <v>854</v>
      </c>
      <c r="J193" s="10" t="s">
        <v>834</v>
      </c>
      <c r="K193" s="10" t="s">
        <v>855</v>
      </c>
      <c r="L193" s="113"/>
      <c r="M193" s="24"/>
      <c r="N193" s="15"/>
      <c r="O193" s="10"/>
      <c r="P193" s="1"/>
      <c r="Q193" s="1"/>
      <c r="R193" s="103"/>
    </row>
    <row r="194" spans="1:18" ht="122.25" customHeight="1">
      <c r="A194" s="125"/>
      <c r="B194" s="125"/>
      <c r="C194" s="125"/>
      <c r="D194" s="125"/>
      <c r="E194" s="114"/>
      <c r="F194" s="107"/>
      <c r="G194" s="12" t="s">
        <v>856</v>
      </c>
      <c r="H194" s="27" t="s">
        <v>857</v>
      </c>
      <c r="I194" s="27" t="s">
        <v>858</v>
      </c>
      <c r="J194" s="27" t="s">
        <v>834</v>
      </c>
      <c r="K194" s="27" t="s">
        <v>859</v>
      </c>
      <c r="L194" s="113"/>
      <c r="M194" s="24"/>
      <c r="N194" s="8"/>
      <c r="O194" s="8"/>
      <c r="P194" s="8"/>
      <c r="Q194" s="8"/>
      <c r="R194" s="103"/>
    </row>
    <row r="195" spans="1:18" ht="122.25" customHeight="1">
      <c r="A195" s="58">
        <v>1</v>
      </c>
      <c r="B195" s="91">
        <v>45323</v>
      </c>
      <c r="C195" s="58" t="s">
        <v>820</v>
      </c>
      <c r="D195" s="58" t="s">
        <v>821</v>
      </c>
      <c r="E195" s="9" t="s">
        <v>860</v>
      </c>
      <c r="F195" s="28" t="s">
        <v>861</v>
      </c>
      <c r="G195" s="6" t="s">
        <v>862</v>
      </c>
      <c r="H195" s="10" t="s">
        <v>863</v>
      </c>
      <c r="I195" s="10" t="s">
        <v>864</v>
      </c>
      <c r="J195" s="10" t="s">
        <v>834</v>
      </c>
      <c r="K195" s="10" t="s">
        <v>340</v>
      </c>
      <c r="L195" s="31" t="s">
        <v>566</v>
      </c>
      <c r="M195" s="24" t="s">
        <v>828</v>
      </c>
      <c r="N195" s="15" t="s">
        <v>65</v>
      </c>
      <c r="O195" s="10" t="s">
        <v>829</v>
      </c>
      <c r="P195" s="1" t="s">
        <v>830</v>
      </c>
      <c r="Q195" s="1" t="s">
        <v>831</v>
      </c>
      <c r="R195" s="22" t="s">
        <v>832</v>
      </c>
    </row>
    <row r="196" spans="1:18" ht="122.25" customHeight="1">
      <c r="A196" s="125">
        <v>1</v>
      </c>
      <c r="B196" s="162">
        <v>45323</v>
      </c>
      <c r="C196" s="158" t="s">
        <v>820</v>
      </c>
      <c r="D196" s="158" t="s">
        <v>821</v>
      </c>
      <c r="E196" s="114" t="s">
        <v>865</v>
      </c>
      <c r="F196" s="107" t="s">
        <v>866</v>
      </c>
      <c r="G196" s="6" t="s">
        <v>867</v>
      </c>
      <c r="H196" s="64" t="s">
        <v>868</v>
      </c>
      <c r="I196" s="4" t="s">
        <v>869</v>
      </c>
      <c r="J196" s="4" t="s">
        <v>692</v>
      </c>
      <c r="K196" s="4" t="s">
        <v>37</v>
      </c>
      <c r="L196" s="103" t="s">
        <v>63</v>
      </c>
      <c r="M196" s="24" t="s">
        <v>72</v>
      </c>
      <c r="N196" s="9" t="s">
        <v>73</v>
      </c>
      <c r="O196" s="10" t="s">
        <v>870</v>
      </c>
      <c r="P196" s="1" t="s">
        <v>871</v>
      </c>
      <c r="Q196" s="1" t="s">
        <v>841</v>
      </c>
      <c r="R196" s="104" t="s">
        <v>38</v>
      </c>
    </row>
    <row r="197" spans="1:18" ht="122.25" customHeight="1">
      <c r="A197" s="125"/>
      <c r="B197" s="125"/>
      <c r="C197" s="159"/>
      <c r="D197" s="159"/>
      <c r="E197" s="114"/>
      <c r="F197" s="107"/>
      <c r="G197" s="15" t="s">
        <v>872</v>
      </c>
      <c r="H197" s="40" t="s">
        <v>873</v>
      </c>
      <c r="I197" s="10" t="s">
        <v>874</v>
      </c>
      <c r="J197" s="10" t="s">
        <v>834</v>
      </c>
      <c r="K197" s="10" t="s">
        <v>875</v>
      </c>
      <c r="L197" s="103"/>
      <c r="M197" s="24"/>
      <c r="N197" s="15"/>
      <c r="O197" s="1"/>
      <c r="P197" s="1"/>
      <c r="Q197" s="1"/>
      <c r="R197" s="104"/>
    </row>
    <row r="198" spans="1:18" ht="122.25" customHeight="1">
      <c r="A198" s="125"/>
      <c r="B198" s="125"/>
      <c r="C198" s="160"/>
      <c r="D198" s="160"/>
      <c r="E198" s="114"/>
      <c r="F198" s="107"/>
      <c r="G198" s="15" t="s">
        <v>876</v>
      </c>
      <c r="H198" s="27" t="s">
        <v>877</v>
      </c>
      <c r="I198" s="10" t="s">
        <v>878</v>
      </c>
      <c r="J198" s="10" t="s">
        <v>879</v>
      </c>
      <c r="K198" s="10" t="s">
        <v>880</v>
      </c>
      <c r="L198" s="103"/>
      <c r="M198" s="24"/>
      <c r="N198" s="15"/>
      <c r="O198" s="1"/>
      <c r="P198" s="1"/>
      <c r="Q198" s="1"/>
      <c r="R198" s="104"/>
    </row>
    <row r="199" spans="1:18" ht="122.25" customHeight="1">
      <c r="A199" s="125"/>
      <c r="B199" s="125"/>
      <c r="C199" s="58" t="s">
        <v>881</v>
      </c>
      <c r="D199" s="58" t="s">
        <v>882</v>
      </c>
      <c r="E199" s="9" t="s">
        <v>883</v>
      </c>
      <c r="F199" s="28" t="s">
        <v>884</v>
      </c>
      <c r="G199" s="9" t="s">
        <v>885</v>
      </c>
      <c r="H199" s="9" t="s">
        <v>886</v>
      </c>
      <c r="I199" s="12" t="s">
        <v>887</v>
      </c>
      <c r="J199" s="66" t="s">
        <v>888</v>
      </c>
      <c r="K199" s="6" t="s">
        <v>889</v>
      </c>
      <c r="L199" s="22" t="s">
        <v>63</v>
      </c>
      <c r="M199" s="24" t="s">
        <v>890</v>
      </c>
      <c r="N199" s="9" t="s">
        <v>891</v>
      </c>
      <c r="O199" s="6" t="s">
        <v>892</v>
      </c>
      <c r="P199" s="41" t="s">
        <v>893</v>
      </c>
      <c r="Q199" s="41" t="s">
        <v>894</v>
      </c>
      <c r="R199" s="23" t="s">
        <v>38</v>
      </c>
    </row>
    <row r="200" spans="1:18" ht="122.25" customHeight="1">
      <c r="A200" s="125">
        <v>1</v>
      </c>
      <c r="B200" s="162">
        <v>45323</v>
      </c>
      <c r="C200" s="125" t="s">
        <v>881</v>
      </c>
      <c r="D200" s="125" t="s">
        <v>882</v>
      </c>
      <c r="E200" s="114" t="s">
        <v>895</v>
      </c>
      <c r="F200" s="107" t="str">
        <f>IFERROR(VLOOKUP(E200,'[13]Riesgos de gestión'!$C$151:$D$190,2,0),0)</f>
        <v>Inoportuna e inadecuada publicación de la información</v>
      </c>
      <c r="G200" s="114" t="s">
        <v>896</v>
      </c>
      <c r="H200" s="114" t="str">
        <f>IFERROR(VLOOKUP(G200,'[13]Riesgos de gestión'!$L$40:$M$146,2,0),0)</f>
        <v>Solicitudes por parte de los procesos/dependencias fuera de los tiempos establecidos</v>
      </c>
      <c r="I200" s="12" t="s">
        <v>897</v>
      </c>
      <c r="J200" s="6" t="s">
        <v>898</v>
      </c>
      <c r="K200" s="6" t="s">
        <v>396</v>
      </c>
      <c r="L200" s="103" t="s">
        <v>63</v>
      </c>
      <c r="M200" s="24" t="s">
        <v>899</v>
      </c>
      <c r="N200" s="9" t="str">
        <f>IFERROR(VLOOKUP(M200,'[13]Riesgos de gestión'!$D$9:$E$35,2,0),0)</f>
        <v>Creación de canales alternos no autorizados por la ANM por parte de los procesos/dependencias</v>
      </c>
      <c r="O200" s="41" t="s">
        <v>900</v>
      </c>
      <c r="P200" s="41" t="s">
        <v>901</v>
      </c>
      <c r="Q200" s="41" t="s">
        <v>902</v>
      </c>
      <c r="R200" s="104" t="s">
        <v>38</v>
      </c>
    </row>
    <row r="201" spans="1:18" ht="122.25" customHeight="1">
      <c r="A201" s="125"/>
      <c r="B201" s="125"/>
      <c r="C201" s="125"/>
      <c r="D201" s="125"/>
      <c r="E201" s="114"/>
      <c r="F201" s="107"/>
      <c r="G201" s="114"/>
      <c r="H201" s="114"/>
      <c r="I201" s="12" t="s">
        <v>903</v>
      </c>
      <c r="J201" s="6" t="s">
        <v>898</v>
      </c>
      <c r="K201" s="6" t="s">
        <v>379</v>
      </c>
      <c r="L201" s="103"/>
      <c r="M201" s="24" t="s">
        <v>890</v>
      </c>
      <c r="N201" s="9" t="str">
        <f>IFERROR(VLOOKUP(M201,'[13]Riesgos de gestión'!$D$9:$E$35,2,0),0)</f>
        <v>Desorientación y desinformación de los grupos de interés</v>
      </c>
      <c r="O201" s="6" t="s">
        <v>904</v>
      </c>
      <c r="P201" s="41" t="s">
        <v>905</v>
      </c>
      <c r="Q201" s="41" t="s">
        <v>906</v>
      </c>
      <c r="R201" s="104"/>
    </row>
    <row r="202" spans="1:18" ht="122.25" customHeight="1">
      <c r="A202" s="125"/>
      <c r="B202" s="125"/>
      <c r="C202" s="125"/>
      <c r="D202" s="125"/>
      <c r="E202" s="114"/>
      <c r="F202" s="107"/>
      <c r="G202" s="9" t="s">
        <v>907</v>
      </c>
      <c r="H202" s="9" t="str">
        <f>IFERROR(VLOOKUP(G202,'[13]Riesgos de gestión'!$L$40:$M$146,2,0),0)</f>
        <v>Demoras en la aprobación de información técnica que sea insumo para las campañas o comunicados</v>
      </c>
      <c r="I202" s="12" t="s">
        <v>908</v>
      </c>
      <c r="J202" s="6" t="s">
        <v>898</v>
      </c>
      <c r="K202" s="6" t="s">
        <v>909</v>
      </c>
      <c r="L202" s="103"/>
      <c r="M202" s="24" t="s">
        <v>890</v>
      </c>
      <c r="N202" s="9" t="s">
        <v>910</v>
      </c>
      <c r="O202" s="9" t="s">
        <v>904</v>
      </c>
      <c r="P202" s="9" t="s">
        <v>905</v>
      </c>
      <c r="Q202" s="9" t="s">
        <v>906</v>
      </c>
      <c r="R202" s="104"/>
    </row>
    <row r="203" spans="1:18" ht="122.25" customHeight="1">
      <c r="A203" s="58">
        <v>1</v>
      </c>
      <c r="B203" s="91">
        <v>45323</v>
      </c>
      <c r="C203" s="58" t="s">
        <v>881</v>
      </c>
      <c r="D203" s="58" t="s">
        <v>882</v>
      </c>
      <c r="E203" s="9" t="s">
        <v>911</v>
      </c>
      <c r="F203" s="28" t="str">
        <f>IFERROR(VLOOKUP(E203,'[13]Riesgos de gestión'!$C$151:$D$190,2,0),0)</f>
        <v>Indisponibilidad de la información de la Entidad en sitio web y redes sociales</v>
      </c>
      <c r="G203" s="9" t="s">
        <v>912</v>
      </c>
      <c r="H203" s="9" t="s">
        <v>913</v>
      </c>
      <c r="I203" s="12" t="s">
        <v>914</v>
      </c>
      <c r="J203" s="6" t="s">
        <v>915</v>
      </c>
      <c r="K203" s="6" t="s">
        <v>916</v>
      </c>
      <c r="L203" s="22" t="s">
        <v>63</v>
      </c>
      <c r="M203" s="24" t="s">
        <v>917</v>
      </c>
      <c r="N203" s="9" t="str">
        <f>IFERROR(VLOOKUP(M203,'[13]Riesgos de gestión'!$D$9:$E$35,2,0),0)</f>
        <v>Suplantación de la ANM a través de canales no oficiales de la Entidad</v>
      </c>
      <c r="O203" s="6" t="s">
        <v>918</v>
      </c>
      <c r="P203" s="41" t="s">
        <v>893</v>
      </c>
      <c r="Q203" s="41" t="s">
        <v>919</v>
      </c>
      <c r="R203" s="23" t="s">
        <v>38</v>
      </c>
    </row>
    <row r="204" spans="1:18" ht="122.25" customHeight="1">
      <c r="A204" s="58">
        <v>1</v>
      </c>
      <c r="B204" s="91">
        <v>45323</v>
      </c>
      <c r="C204" s="58" t="s">
        <v>881</v>
      </c>
      <c r="D204" s="58" t="s">
        <v>882</v>
      </c>
      <c r="E204" s="15" t="s">
        <v>920</v>
      </c>
      <c r="F204" s="48" t="str">
        <f>IFERROR(VLOOKUP(E204,'[13]Riesgos de gestión'!$C$151:$D$190,2,0),0)</f>
        <v>Incumplimiento en la ejecución de espacios/eventos programados por los procesos de la ANM para los ciudadanos, que posibiliten su participación e información</v>
      </c>
      <c r="G204" s="15" t="s">
        <v>921</v>
      </c>
      <c r="H204" s="15" t="s">
        <v>922</v>
      </c>
      <c r="I204" s="16" t="s">
        <v>923</v>
      </c>
      <c r="J204" s="21" t="s">
        <v>924</v>
      </c>
      <c r="K204" s="21" t="s">
        <v>925</v>
      </c>
      <c r="L204" s="67" t="s">
        <v>63</v>
      </c>
      <c r="M204" s="24" t="s">
        <v>890</v>
      </c>
      <c r="N204" s="15" t="str">
        <f>IFERROR(VLOOKUP(M204,'[13]Riesgos de gestión'!$D$9:$E$35,2,0),0)</f>
        <v>Desorientación y desinformación de los grupos de interés</v>
      </c>
      <c r="O204" s="21" t="s">
        <v>926</v>
      </c>
      <c r="P204" s="45" t="s">
        <v>905</v>
      </c>
      <c r="Q204" s="45" t="s">
        <v>925</v>
      </c>
      <c r="R204" s="49" t="s">
        <v>38</v>
      </c>
    </row>
    <row r="205" spans="1:18" ht="122.25" customHeight="1">
      <c r="A205" s="58">
        <v>1</v>
      </c>
      <c r="B205" s="91">
        <v>45323</v>
      </c>
      <c r="C205" s="58" t="s">
        <v>881</v>
      </c>
      <c r="D205" s="58" t="s">
        <v>882</v>
      </c>
      <c r="E205" s="15" t="s">
        <v>927</v>
      </c>
      <c r="F205" s="48" t="str">
        <f>IFERROR(VLOOKUP(E205,'[13]Riesgos de gestión'!$C$151:$D$190,2,0),0)</f>
        <v>Deficiencias en la formulación de la estrategia  de rendición de cuentas de la ANM</v>
      </c>
      <c r="G205" s="15" t="s">
        <v>928</v>
      </c>
      <c r="H205" s="15" t="str">
        <f>IFERROR(VLOOKUP(G205,'[13]Riesgos de gestión'!$L$40:$M$146,2,0),0)</f>
        <v>Desarticulación con los demás procesos/dependencia de las actividades o iniciativas que desarrollan con componente de rendición de cuentas</v>
      </c>
      <c r="I205" s="16" t="s">
        <v>929</v>
      </c>
      <c r="J205" s="16" t="s">
        <v>930</v>
      </c>
      <c r="K205" s="16" t="s">
        <v>931</v>
      </c>
      <c r="L205" s="67" t="s">
        <v>63</v>
      </c>
      <c r="M205" s="24" t="s">
        <v>899</v>
      </c>
      <c r="N205" s="15" t="s">
        <v>48</v>
      </c>
      <c r="O205" s="16" t="s">
        <v>932</v>
      </c>
      <c r="P205" s="15" t="s">
        <v>905</v>
      </c>
      <c r="Q205" s="15" t="s">
        <v>933</v>
      </c>
      <c r="R205" s="49" t="s">
        <v>38</v>
      </c>
    </row>
    <row r="206" spans="1:18" ht="122.25" customHeight="1">
      <c r="A206" s="58">
        <v>1</v>
      </c>
      <c r="B206" s="91">
        <v>45323</v>
      </c>
      <c r="C206" s="58" t="s">
        <v>881</v>
      </c>
      <c r="D206" s="58" t="s">
        <v>882</v>
      </c>
      <c r="E206" s="9" t="s">
        <v>934</v>
      </c>
      <c r="F206" s="28" t="s">
        <v>935</v>
      </c>
      <c r="G206" s="9" t="s">
        <v>936</v>
      </c>
      <c r="H206" s="9" t="str">
        <f>IFERROR(VLOOKUP(G206,'[13]Riesgos de gestión'!$L$40:$M$146,2,0),0)</f>
        <v>Inoportunidad en el suministro de la información por parte de los procesos/dependencias de la ANM</v>
      </c>
      <c r="I206" s="12" t="s">
        <v>937</v>
      </c>
      <c r="J206" s="6" t="s">
        <v>938</v>
      </c>
      <c r="K206" s="6" t="s">
        <v>939</v>
      </c>
      <c r="L206" s="22" t="s">
        <v>63</v>
      </c>
      <c r="M206" s="24" t="s">
        <v>899</v>
      </c>
      <c r="N206" s="9" t="s">
        <v>940</v>
      </c>
      <c r="O206" s="6" t="s">
        <v>941</v>
      </c>
      <c r="P206" s="41" t="s">
        <v>942</v>
      </c>
      <c r="Q206" s="41" t="s">
        <v>943</v>
      </c>
      <c r="R206" s="23" t="s">
        <v>38</v>
      </c>
    </row>
    <row r="207" spans="1:18" ht="122.25" customHeight="1">
      <c r="A207" s="58">
        <v>1</v>
      </c>
      <c r="B207" s="91">
        <v>45323</v>
      </c>
      <c r="C207" s="58" t="s">
        <v>881</v>
      </c>
      <c r="D207" s="58" t="s">
        <v>882</v>
      </c>
      <c r="E207" s="9" t="s">
        <v>944</v>
      </c>
      <c r="F207" s="28" t="str">
        <f>IFERROR(VLOOKUP(E207,'[13]Riesgos de gestión'!$C$151:$D$190,2,0),0)</f>
        <v>Ineficiencia en la gestión de los servicios prestados por parte del grupo</v>
      </c>
      <c r="G207" s="9" t="s">
        <v>945</v>
      </c>
      <c r="H207" s="9" t="str">
        <f>IFERROR(VLOOKUP(G207,'[13]Riesgos de gestión'!$L$40:$M$146,2,0),0)</f>
        <v>Reprocesos por inadecuada aplicación de los procedimientos definidos</v>
      </c>
      <c r="I207" s="12" t="s">
        <v>946</v>
      </c>
      <c r="J207" s="6" t="s">
        <v>947</v>
      </c>
      <c r="K207" s="6" t="s">
        <v>948</v>
      </c>
      <c r="L207" s="22" t="s">
        <v>63</v>
      </c>
      <c r="M207" s="24" t="s">
        <v>917</v>
      </c>
      <c r="N207" s="9" t="s">
        <v>949</v>
      </c>
      <c r="O207" s="6" t="s">
        <v>950</v>
      </c>
      <c r="P207" s="41" t="s">
        <v>893</v>
      </c>
      <c r="Q207" s="41" t="s">
        <v>951</v>
      </c>
      <c r="R207" s="23" t="s">
        <v>38</v>
      </c>
    </row>
    <row r="208" spans="1:18" ht="122.25" customHeight="1">
      <c r="A208" s="137">
        <v>1</v>
      </c>
      <c r="B208" s="161">
        <v>45323</v>
      </c>
      <c r="C208" s="137" t="s">
        <v>881</v>
      </c>
      <c r="D208" s="125" t="s">
        <v>952</v>
      </c>
      <c r="E208" s="107" t="s">
        <v>953</v>
      </c>
      <c r="F208" s="107" t="str">
        <f>IFERROR(VLOOKUP(E208,'[14]Riesgos de gestión'!$C$52:$D$81,2,0),0)</f>
        <v>Deficiencias en el ejercicio auditor al SIG</v>
      </c>
      <c r="G208" s="12" t="s">
        <v>954</v>
      </c>
      <c r="H208" s="27" t="s">
        <v>955</v>
      </c>
      <c r="I208" s="26" t="s">
        <v>956</v>
      </c>
      <c r="J208" s="27" t="s">
        <v>957</v>
      </c>
      <c r="K208" s="10" t="s">
        <v>958</v>
      </c>
      <c r="L208" s="104" t="s">
        <v>38</v>
      </c>
      <c r="M208" s="26" t="s">
        <v>959</v>
      </c>
      <c r="N208" s="8" t="str">
        <f>IFERROR(VLOOKUP(M208,'[14]Riesgos de gestión'!$D$9:$E$15,2,0),0)</f>
        <v>Pérdida o no recertificación del SIG</v>
      </c>
      <c r="O208" s="24" t="s">
        <v>960</v>
      </c>
      <c r="P208" s="29" t="s">
        <v>807</v>
      </c>
      <c r="Q208" s="3" t="s">
        <v>961</v>
      </c>
      <c r="R208" s="104" t="s">
        <v>38</v>
      </c>
    </row>
    <row r="209" spans="1:18" ht="122.25" customHeight="1">
      <c r="A209" s="137"/>
      <c r="B209" s="137"/>
      <c r="C209" s="137"/>
      <c r="D209" s="125"/>
      <c r="E209" s="107"/>
      <c r="F209" s="107"/>
      <c r="G209" s="12" t="s">
        <v>962</v>
      </c>
      <c r="H209" s="27" t="s">
        <v>963</v>
      </c>
      <c r="I209" s="25" t="s">
        <v>964</v>
      </c>
      <c r="J209" s="27" t="s">
        <v>965</v>
      </c>
      <c r="K209" s="10" t="s">
        <v>966</v>
      </c>
      <c r="L209" s="104"/>
      <c r="M209" s="102"/>
      <c r="N209" s="111"/>
      <c r="O209" s="19"/>
      <c r="P209" s="2"/>
      <c r="Q209" s="19"/>
      <c r="R209" s="104"/>
    </row>
    <row r="210" spans="1:18" ht="122.25" customHeight="1">
      <c r="A210" s="137"/>
      <c r="B210" s="137"/>
      <c r="C210" s="137"/>
      <c r="D210" s="125"/>
      <c r="E210" s="107"/>
      <c r="F210" s="107"/>
      <c r="G210" s="12" t="s">
        <v>967</v>
      </c>
      <c r="H210" s="27" t="s">
        <v>968</v>
      </c>
      <c r="I210" s="26" t="s">
        <v>969</v>
      </c>
      <c r="J210" s="27" t="s">
        <v>871</v>
      </c>
      <c r="K210" s="10" t="s">
        <v>970</v>
      </c>
      <c r="L210" s="104"/>
      <c r="M210" s="102"/>
      <c r="N210" s="111"/>
      <c r="O210" s="19"/>
      <c r="P210" s="2"/>
      <c r="Q210" s="19"/>
      <c r="R210" s="104"/>
    </row>
    <row r="211" spans="1:18" ht="122.25" customHeight="1">
      <c r="A211" s="137">
        <v>1</v>
      </c>
      <c r="B211" s="161">
        <v>45323</v>
      </c>
      <c r="C211" s="137" t="s">
        <v>971</v>
      </c>
      <c r="D211" s="125" t="s">
        <v>952</v>
      </c>
      <c r="E211" s="107" t="s">
        <v>972</v>
      </c>
      <c r="F211" s="107" t="str">
        <f>IFERROR(VLOOKUP(E211,'[14]Riesgos de gestión'!$C$52:$D$81,2,0),0)</f>
        <v>Oportunidades de mejora y recomendaciones para el SIG sin identificar</v>
      </c>
      <c r="G211" s="100" t="s">
        <v>973</v>
      </c>
      <c r="H211" s="116" t="s">
        <v>974</v>
      </c>
      <c r="I211" s="25" t="s">
        <v>975</v>
      </c>
      <c r="J211" s="27" t="s">
        <v>976</v>
      </c>
      <c r="K211" s="10" t="s">
        <v>977</v>
      </c>
      <c r="L211" s="103" t="s">
        <v>63</v>
      </c>
      <c r="M211" s="26" t="s">
        <v>805</v>
      </c>
      <c r="N211" s="15" t="str">
        <f>IFERROR(VLOOKUP(M211,'[14]Riesgos de gestión'!$D$9:$E$15,2,0),0)</f>
        <v>Materialización de riesgos de gestión y de corrupción</v>
      </c>
      <c r="O211" s="3" t="s">
        <v>978</v>
      </c>
      <c r="P211" s="29" t="s">
        <v>979</v>
      </c>
      <c r="Q211" s="3" t="s">
        <v>808</v>
      </c>
      <c r="R211" s="104" t="s">
        <v>38</v>
      </c>
    </row>
    <row r="212" spans="1:18" ht="122.25" customHeight="1">
      <c r="A212" s="137"/>
      <c r="B212" s="137"/>
      <c r="C212" s="137"/>
      <c r="D212" s="125"/>
      <c r="E212" s="107"/>
      <c r="F212" s="107"/>
      <c r="G212" s="100"/>
      <c r="H212" s="116"/>
      <c r="I212" s="25" t="s">
        <v>980</v>
      </c>
      <c r="J212" s="42" t="s">
        <v>976</v>
      </c>
      <c r="K212" s="1" t="s">
        <v>981</v>
      </c>
      <c r="L212" s="103"/>
      <c r="M212" s="26"/>
      <c r="N212" s="15"/>
      <c r="O212" s="19"/>
      <c r="P212" s="2"/>
      <c r="Q212" s="19"/>
      <c r="R212" s="104"/>
    </row>
    <row r="213" spans="1:18" ht="122.25" customHeight="1">
      <c r="A213" s="137"/>
      <c r="B213" s="137"/>
      <c r="C213" s="137"/>
      <c r="D213" s="125"/>
      <c r="E213" s="107"/>
      <c r="F213" s="107"/>
      <c r="G213" s="12" t="s">
        <v>982</v>
      </c>
      <c r="H213" s="27" t="s">
        <v>983</v>
      </c>
      <c r="I213" s="25" t="s">
        <v>984</v>
      </c>
      <c r="J213" s="27" t="s">
        <v>985</v>
      </c>
      <c r="K213" s="1" t="s">
        <v>986</v>
      </c>
      <c r="L213" s="103"/>
      <c r="M213" s="26"/>
      <c r="N213" s="8"/>
      <c r="O213" s="19"/>
      <c r="P213" s="2"/>
      <c r="Q213" s="19"/>
      <c r="R213" s="104"/>
    </row>
    <row r="214" spans="1:18" ht="122.25" customHeight="1">
      <c r="A214" s="137">
        <v>1</v>
      </c>
      <c r="B214" s="161">
        <v>45323</v>
      </c>
      <c r="C214" s="137" t="s">
        <v>971</v>
      </c>
      <c r="D214" s="125" t="s">
        <v>952</v>
      </c>
      <c r="E214" s="107" t="s">
        <v>987</v>
      </c>
      <c r="F214" s="107" t="str">
        <f>IFERROR(VLOOKUP(E214,'[14]Riesgos de gestión'!$C$52:$D$81,2,0),0)</f>
        <v>Inadecuado monitoreo y evaluación al cumplimiento de los controles de los riesgos de la ANM</v>
      </c>
      <c r="G214" s="12" t="s">
        <v>988</v>
      </c>
      <c r="H214" s="27" t="s">
        <v>989</v>
      </c>
      <c r="I214" s="26" t="s">
        <v>990</v>
      </c>
      <c r="J214" s="20" t="s">
        <v>991</v>
      </c>
      <c r="K214" s="20" t="s">
        <v>37</v>
      </c>
      <c r="L214" s="112" t="s">
        <v>63</v>
      </c>
      <c r="M214" s="26" t="s">
        <v>805</v>
      </c>
      <c r="N214" s="15" t="str">
        <f>IFERROR(VLOOKUP(M214,'[14]Riesgos de gestión'!$D$9:$E$15,2,0),0)</f>
        <v>Materialización de riesgos de gestión y de corrupción</v>
      </c>
      <c r="O214" s="3" t="s">
        <v>978</v>
      </c>
      <c r="P214" s="29" t="s">
        <v>979</v>
      </c>
      <c r="Q214" s="3" t="s">
        <v>808</v>
      </c>
      <c r="R214" s="104" t="s">
        <v>38</v>
      </c>
    </row>
    <row r="215" spans="1:18" ht="122.25" customHeight="1">
      <c r="A215" s="137"/>
      <c r="B215" s="137"/>
      <c r="C215" s="137"/>
      <c r="D215" s="125"/>
      <c r="E215" s="107"/>
      <c r="F215" s="107"/>
      <c r="G215" s="12" t="s">
        <v>992</v>
      </c>
      <c r="H215" s="27" t="s">
        <v>993</v>
      </c>
      <c r="I215" s="26" t="s">
        <v>994</v>
      </c>
      <c r="J215" s="20" t="s">
        <v>991</v>
      </c>
      <c r="K215" s="1" t="s">
        <v>37</v>
      </c>
      <c r="L215" s="112"/>
      <c r="M215" s="26"/>
      <c r="N215" s="15"/>
      <c r="O215" s="19"/>
      <c r="P215" s="2"/>
      <c r="Q215" s="19"/>
      <c r="R215" s="104"/>
    </row>
    <row r="216" spans="1:18" ht="122.25" customHeight="1">
      <c r="A216" s="137">
        <v>1</v>
      </c>
      <c r="B216" s="161">
        <v>45323</v>
      </c>
      <c r="C216" s="137" t="s">
        <v>971</v>
      </c>
      <c r="D216" s="125" t="s">
        <v>995</v>
      </c>
      <c r="E216" s="107" t="s">
        <v>996</v>
      </c>
      <c r="F216" s="107" t="str">
        <f>IFERROR(VLOOKUP(E216,'[14]Riesgos de gestión'!$C$52:$D$81,2,0),0)</f>
        <v>Inoportunidad en la gestión y cierre de las no conformidades u oportunidades de mejora derivadas de auditorias SIG, Auditoria ente certificador, MIPG u otros.</v>
      </c>
      <c r="G216" s="12" t="s">
        <v>997</v>
      </c>
      <c r="H216" s="27" t="s">
        <v>998</v>
      </c>
      <c r="I216" s="26" t="s">
        <v>999</v>
      </c>
      <c r="J216" s="20" t="s">
        <v>1000</v>
      </c>
      <c r="K216" s="1" t="s">
        <v>1001</v>
      </c>
      <c r="L216" s="112" t="s">
        <v>63</v>
      </c>
      <c r="M216" s="26" t="s">
        <v>47</v>
      </c>
      <c r="N216" s="15" t="str">
        <f>IFERROR(VLOOKUP(M216,'[14]Riesgos de gestión'!$D$9:$E$15,2,0),0)</f>
        <v>Potenciales responsabilidades disciplinarias, fiscales y penales</v>
      </c>
      <c r="O216" s="5" t="s">
        <v>49</v>
      </c>
      <c r="P216" s="29" t="s">
        <v>346</v>
      </c>
      <c r="Q216" s="3" t="s">
        <v>51</v>
      </c>
      <c r="R216" s="104" t="s">
        <v>38</v>
      </c>
    </row>
    <row r="217" spans="1:18" ht="122.25" customHeight="1">
      <c r="A217" s="137"/>
      <c r="B217" s="137"/>
      <c r="C217" s="137"/>
      <c r="D217" s="125"/>
      <c r="E217" s="107"/>
      <c r="F217" s="107"/>
      <c r="G217" s="100" t="s">
        <v>1002</v>
      </c>
      <c r="H217" s="100" t="s">
        <v>1003</v>
      </c>
      <c r="I217" s="26" t="s">
        <v>1004</v>
      </c>
      <c r="J217" s="20" t="s">
        <v>1000</v>
      </c>
      <c r="K217" s="1" t="s">
        <v>1005</v>
      </c>
      <c r="L217" s="112"/>
      <c r="M217" s="26"/>
      <c r="N217" s="15"/>
      <c r="O217" s="19"/>
      <c r="P217" s="2"/>
      <c r="Q217" s="19"/>
      <c r="R217" s="104"/>
    </row>
    <row r="218" spans="1:18" ht="122.25" customHeight="1">
      <c r="A218" s="137"/>
      <c r="B218" s="137"/>
      <c r="C218" s="137"/>
      <c r="D218" s="125"/>
      <c r="E218" s="107"/>
      <c r="F218" s="107"/>
      <c r="G218" s="100"/>
      <c r="H218" s="100"/>
      <c r="I218" s="16" t="s">
        <v>1006</v>
      </c>
      <c r="J218" s="16" t="s">
        <v>1000</v>
      </c>
      <c r="K218" s="21" t="s">
        <v>1007</v>
      </c>
      <c r="L218" s="112"/>
      <c r="M218" s="26"/>
      <c r="N218" s="15"/>
      <c r="O218" s="8"/>
      <c r="P218" s="2"/>
      <c r="Q218" s="19"/>
      <c r="R218" s="104"/>
    </row>
    <row r="219" spans="1:18" ht="122.25" customHeight="1">
      <c r="A219" s="137">
        <v>1</v>
      </c>
      <c r="B219" s="161">
        <v>45323</v>
      </c>
      <c r="C219" s="137" t="s">
        <v>971</v>
      </c>
      <c r="D219" s="125" t="s">
        <v>952</v>
      </c>
      <c r="E219" s="107" t="s">
        <v>1008</v>
      </c>
      <c r="F219" s="107" t="str">
        <f>IFERROR(VLOOKUP(E219,'[14]Riesgos de gestión'!$C$52:$D$81,2,0),0)</f>
        <v>Recurrencia en las salidas no conformes</v>
      </c>
      <c r="G219" s="12" t="s">
        <v>1009</v>
      </c>
      <c r="H219" s="27" t="s">
        <v>1010</v>
      </c>
      <c r="I219" s="26" t="s">
        <v>1011</v>
      </c>
      <c r="J219" s="20" t="s">
        <v>1012</v>
      </c>
      <c r="K219" s="20" t="s">
        <v>1013</v>
      </c>
      <c r="L219" s="104" t="s">
        <v>38</v>
      </c>
      <c r="M219" s="26" t="s">
        <v>1014</v>
      </c>
      <c r="N219" s="15" t="str">
        <f>IFERROR(VLOOKUP(M219,'[14]Riesgos de gestión'!$D$9:$E$15,2,0),0)</f>
        <v>Reprocesos y salidas no conforme</v>
      </c>
      <c r="O219" s="24" t="s">
        <v>1015</v>
      </c>
      <c r="P219" s="65" t="s">
        <v>807</v>
      </c>
      <c r="Q219" s="24" t="s">
        <v>1016</v>
      </c>
      <c r="R219" s="104" t="s">
        <v>38</v>
      </c>
    </row>
    <row r="220" spans="1:18" ht="122.25" customHeight="1">
      <c r="A220" s="137"/>
      <c r="B220" s="137"/>
      <c r="C220" s="137"/>
      <c r="D220" s="125"/>
      <c r="E220" s="107"/>
      <c r="F220" s="107"/>
      <c r="G220" s="12" t="s">
        <v>1017</v>
      </c>
      <c r="H220" s="27" t="s">
        <v>1018</v>
      </c>
      <c r="I220" s="26" t="s">
        <v>1019</v>
      </c>
      <c r="J220" s="20" t="s">
        <v>1012</v>
      </c>
      <c r="K220" s="20" t="s">
        <v>37</v>
      </c>
      <c r="L220" s="104"/>
      <c r="M220" s="26"/>
      <c r="N220" s="15"/>
      <c r="O220" s="8"/>
      <c r="P220" s="18"/>
      <c r="Q220" s="8"/>
      <c r="R220" s="104"/>
    </row>
    <row r="221" spans="1:18" ht="122.25" customHeight="1">
      <c r="A221" s="137"/>
      <c r="B221" s="137"/>
      <c r="C221" s="137"/>
      <c r="D221" s="125"/>
      <c r="E221" s="107"/>
      <c r="F221" s="107"/>
      <c r="G221" s="12" t="s">
        <v>1020</v>
      </c>
      <c r="H221" s="20" t="s">
        <v>1021</v>
      </c>
      <c r="I221" s="26" t="s">
        <v>1022</v>
      </c>
      <c r="J221" s="20" t="s">
        <v>1012</v>
      </c>
      <c r="K221" s="20" t="s">
        <v>1013</v>
      </c>
      <c r="L221" s="104"/>
      <c r="M221" s="26"/>
      <c r="N221" s="15"/>
      <c r="O221" s="8"/>
      <c r="P221" s="18"/>
      <c r="Q221" s="8"/>
      <c r="R221" s="104"/>
    </row>
    <row r="222" spans="1:18" ht="122.25" customHeight="1">
      <c r="A222" s="137">
        <v>1</v>
      </c>
      <c r="B222" s="161">
        <v>45323</v>
      </c>
      <c r="C222" s="137" t="s">
        <v>971</v>
      </c>
      <c r="D222" s="125" t="s">
        <v>952</v>
      </c>
      <c r="E222" s="107" t="s">
        <v>1023</v>
      </c>
      <c r="F222" s="107" t="s">
        <v>1024</v>
      </c>
      <c r="G222" s="100" t="s">
        <v>1025</v>
      </c>
      <c r="H222" s="108" t="s">
        <v>1026</v>
      </c>
      <c r="I222" s="26" t="s">
        <v>1027</v>
      </c>
      <c r="J222" s="12" t="s">
        <v>1028</v>
      </c>
      <c r="K222" s="12" t="s">
        <v>1029</v>
      </c>
      <c r="L222" s="109" t="s">
        <v>63</v>
      </c>
      <c r="M222" s="26" t="s">
        <v>47</v>
      </c>
      <c r="N222" s="16" t="str">
        <f>IFERROR(VLOOKUP(M222,'[14]Riesgos de gestión'!$D$9:$E$15,2,0),0)</f>
        <v>Potenciales responsabilidades disciplinarias, fiscales y penales</v>
      </c>
      <c r="O222" s="5" t="s">
        <v>49</v>
      </c>
      <c r="P222" s="4" t="s">
        <v>346</v>
      </c>
      <c r="Q222" s="5" t="s">
        <v>51</v>
      </c>
      <c r="R222" s="110" t="s">
        <v>38</v>
      </c>
    </row>
    <row r="223" spans="1:18" ht="122.25" customHeight="1">
      <c r="A223" s="137"/>
      <c r="B223" s="137"/>
      <c r="C223" s="137"/>
      <c r="D223" s="125"/>
      <c r="E223" s="107"/>
      <c r="F223" s="107"/>
      <c r="G223" s="100"/>
      <c r="H223" s="108"/>
      <c r="I223" s="26" t="s">
        <v>1030</v>
      </c>
      <c r="J223" s="12" t="s">
        <v>1031</v>
      </c>
      <c r="K223" s="12" t="s">
        <v>1032</v>
      </c>
      <c r="L223" s="109"/>
      <c r="M223" s="72"/>
      <c r="N223" s="59"/>
      <c r="O223" s="59"/>
      <c r="P223" s="59"/>
      <c r="Q223" s="59"/>
      <c r="R223" s="110"/>
    </row>
    <row r="224" spans="1:18" ht="122.25" customHeight="1">
      <c r="A224" s="137">
        <v>1</v>
      </c>
      <c r="B224" s="161">
        <v>45323</v>
      </c>
      <c r="C224" s="137" t="s">
        <v>971</v>
      </c>
      <c r="D224" s="125" t="s">
        <v>995</v>
      </c>
      <c r="E224" s="107" t="s">
        <v>1023</v>
      </c>
      <c r="F224" s="101" t="s">
        <v>1033</v>
      </c>
      <c r="G224" s="100" t="s">
        <v>1034</v>
      </c>
      <c r="H224" s="108" t="s">
        <v>1035</v>
      </c>
      <c r="I224" s="26" t="s">
        <v>1036</v>
      </c>
      <c r="J224" s="16" t="s">
        <v>1028</v>
      </c>
      <c r="K224" s="16" t="s">
        <v>1029</v>
      </c>
      <c r="L224" s="109" t="s">
        <v>63</v>
      </c>
      <c r="M224" s="26" t="s">
        <v>47</v>
      </c>
      <c r="N224" s="16" t="s">
        <v>27</v>
      </c>
      <c r="O224" s="5" t="s">
        <v>1037</v>
      </c>
      <c r="P224" s="4" t="s">
        <v>979</v>
      </c>
      <c r="Q224" s="5" t="s">
        <v>808</v>
      </c>
      <c r="R224" s="110" t="s">
        <v>38</v>
      </c>
    </row>
    <row r="225" spans="1:18" ht="122.25" customHeight="1">
      <c r="A225" s="137"/>
      <c r="B225" s="137"/>
      <c r="C225" s="137"/>
      <c r="D225" s="125"/>
      <c r="E225" s="107"/>
      <c r="F225" s="101"/>
      <c r="G225" s="100"/>
      <c r="H225" s="108"/>
      <c r="I225" s="26" t="s">
        <v>1038</v>
      </c>
      <c r="J225" s="20" t="s">
        <v>1031</v>
      </c>
      <c r="K225" s="12" t="s">
        <v>1039</v>
      </c>
      <c r="L225" s="109"/>
      <c r="M225" s="72"/>
      <c r="N225" s="59"/>
      <c r="O225" s="59"/>
      <c r="P225" s="59"/>
      <c r="Q225" s="59"/>
      <c r="R225" s="110"/>
    </row>
    <row r="226" spans="1:18" ht="122.25" customHeight="1">
      <c r="A226" s="137"/>
      <c r="B226" s="137"/>
      <c r="C226" s="137"/>
      <c r="D226" s="125"/>
      <c r="E226" s="107"/>
      <c r="F226" s="101"/>
      <c r="G226" s="100"/>
      <c r="H226" s="108"/>
      <c r="I226" s="26" t="s">
        <v>1040</v>
      </c>
      <c r="J226" s="20" t="s">
        <v>1031</v>
      </c>
      <c r="K226" s="12" t="s">
        <v>1032</v>
      </c>
      <c r="L226" s="109"/>
      <c r="M226" s="72"/>
      <c r="N226" s="59"/>
      <c r="O226" s="59"/>
      <c r="P226" s="59"/>
      <c r="Q226" s="59"/>
      <c r="R226" s="110"/>
    </row>
    <row r="227" spans="1:18" ht="122.25" customHeight="1">
      <c r="A227" s="137">
        <v>1</v>
      </c>
      <c r="B227" s="161">
        <v>45323</v>
      </c>
      <c r="C227" s="137" t="s">
        <v>971</v>
      </c>
      <c r="D227" s="125" t="s">
        <v>952</v>
      </c>
      <c r="E227" s="107" t="s">
        <v>1041</v>
      </c>
      <c r="F227" s="101" t="s">
        <v>1042</v>
      </c>
      <c r="G227" s="100" t="s">
        <v>1043</v>
      </c>
      <c r="H227" s="108" t="s">
        <v>1044</v>
      </c>
      <c r="I227" s="26" t="s">
        <v>1045</v>
      </c>
      <c r="J227" s="16" t="s">
        <v>1031</v>
      </c>
      <c r="K227" s="16" t="s">
        <v>1032</v>
      </c>
      <c r="L227" s="109" t="s">
        <v>63</v>
      </c>
      <c r="M227" s="26" t="s">
        <v>47</v>
      </c>
      <c r="N227" s="16" t="str">
        <f>IFERROR(VLOOKUP(M227,'[14]Riesgos de gestión'!$D$9:$E$15,2,0),0)</f>
        <v>Potenciales responsabilidades disciplinarias, fiscales y penales</v>
      </c>
      <c r="O227" s="5" t="s">
        <v>49</v>
      </c>
      <c r="P227" s="4" t="s">
        <v>346</v>
      </c>
      <c r="Q227" s="5" t="s">
        <v>51</v>
      </c>
      <c r="R227" s="109" t="s">
        <v>832</v>
      </c>
    </row>
    <row r="228" spans="1:18" ht="122.25" customHeight="1">
      <c r="A228" s="137"/>
      <c r="B228" s="137"/>
      <c r="C228" s="137"/>
      <c r="D228" s="125"/>
      <c r="E228" s="107"/>
      <c r="F228" s="101"/>
      <c r="G228" s="100"/>
      <c r="H228" s="108"/>
      <c r="I228" s="26" t="s">
        <v>1046</v>
      </c>
      <c r="J228" s="16" t="s">
        <v>1031</v>
      </c>
      <c r="K228" s="16" t="s">
        <v>1032</v>
      </c>
      <c r="L228" s="109"/>
      <c r="M228" s="72"/>
      <c r="N228" s="59"/>
      <c r="O228" s="59"/>
      <c r="P228" s="59"/>
      <c r="Q228" s="59"/>
      <c r="R228" s="109"/>
    </row>
    <row r="229" spans="1:18" ht="122.25" customHeight="1">
      <c r="A229" s="137">
        <v>1</v>
      </c>
      <c r="B229" s="161">
        <v>45323</v>
      </c>
      <c r="C229" s="137" t="s">
        <v>1047</v>
      </c>
      <c r="D229" s="125" t="s">
        <v>1048</v>
      </c>
      <c r="E229" s="100" t="s">
        <v>1049</v>
      </c>
      <c r="F229" s="101" t="s">
        <v>1050</v>
      </c>
      <c r="G229" s="12" t="s">
        <v>1051</v>
      </c>
      <c r="H229" s="25" t="s">
        <v>1052</v>
      </c>
      <c r="I229" s="10" t="s">
        <v>1053</v>
      </c>
      <c r="J229" s="4" t="s">
        <v>1054</v>
      </c>
      <c r="K229" s="4" t="s">
        <v>1055</v>
      </c>
      <c r="L229" s="104" t="s">
        <v>38</v>
      </c>
      <c r="M229" s="24" t="s">
        <v>1056</v>
      </c>
      <c r="N229" s="15" t="s">
        <v>1057</v>
      </c>
      <c r="O229" s="5" t="s">
        <v>1058</v>
      </c>
      <c r="P229" s="29" t="s">
        <v>1059</v>
      </c>
      <c r="Q229" s="3" t="s">
        <v>1060</v>
      </c>
      <c r="R229" s="104" t="s">
        <v>38</v>
      </c>
    </row>
    <row r="230" spans="1:18" ht="122.25" customHeight="1">
      <c r="A230" s="137"/>
      <c r="B230" s="137"/>
      <c r="C230" s="137"/>
      <c r="D230" s="125"/>
      <c r="E230" s="100"/>
      <c r="F230" s="101"/>
      <c r="G230" s="100" t="s">
        <v>1061</v>
      </c>
      <c r="H230" s="105" t="s">
        <v>1062</v>
      </c>
      <c r="I230" s="10" t="s">
        <v>1063</v>
      </c>
      <c r="J230" s="106" t="s">
        <v>1054</v>
      </c>
      <c r="K230" s="5" t="s">
        <v>1064</v>
      </c>
      <c r="L230" s="104"/>
      <c r="M230" s="24"/>
      <c r="N230" s="15"/>
      <c r="O230" s="1"/>
      <c r="P230" s="1"/>
      <c r="Q230" s="1"/>
      <c r="R230" s="104"/>
    </row>
    <row r="231" spans="1:18" ht="122.25" customHeight="1">
      <c r="A231" s="137"/>
      <c r="B231" s="137"/>
      <c r="C231" s="137"/>
      <c r="D231" s="125"/>
      <c r="E231" s="100"/>
      <c r="F231" s="101"/>
      <c r="G231" s="100"/>
      <c r="H231" s="105"/>
      <c r="I231" s="10" t="s">
        <v>1065</v>
      </c>
      <c r="J231" s="106"/>
      <c r="K231" s="5" t="s">
        <v>1066</v>
      </c>
      <c r="L231" s="104"/>
      <c r="M231" s="24"/>
      <c r="N231" s="15"/>
      <c r="O231" s="1"/>
      <c r="P231" s="1"/>
      <c r="Q231" s="1"/>
      <c r="R231" s="104"/>
    </row>
    <row r="232" spans="1:18" ht="122.25" customHeight="1">
      <c r="A232" s="137"/>
      <c r="B232" s="137"/>
      <c r="C232" s="137"/>
      <c r="D232" s="125"/>
      <c r="E232" s="100"/>
      <c r="F232" s="101"/>
      <c r="G232" s="12" t="s">
        <v>1067</v>
      </c>
      <c r="H232" s="25" t="s">
        <v>1068</v>
      </c>
      <c r="I232" s="26" t="s">
        <v>1069</v>
      </c>
      <c r="J232" s="25" t="s">
        <v>1054</v>
      </c>
      <c r="K232" s="26" t="s">
        <v>1070</v>
      </c>
      <c r="L232" s="104"/>
      <c r="M232" s="24"/>
      <c r="N232" s="8"/>
      <c r="O232" s="15"/>
      <c r="P232" s="15"/>
      <c r="Q232" s="15"/>
      <c r="R232" s="104"/>
    </row>
    <row r="233" spans="1:18" ht="122.25" customHeight="1">
      <c r="A233" s="137">
        <v>1</v>
      </c>
      <c r="B233" s="161">
        <v>45323</v>
      </c>
      <c r="C233" s="137" t="s">
        <v>1047</v>
      </c>
      <c r="D233" s="125" t="s">
        <v>1048</v>
      </c>
      <c r="E233" s="100" t="s">
        <v>1071</v>
      </c>
      <c r="F233" s="101" t="s">
        <v>1072</v>
      </c>
      <c r="G233" s="100" t="s">
        <v>1073</v>
      </c>
      <c r="H233" s="102" t="s">
        <v>1074</v>
      </c>
      <c r="I233" s="27" t="s">
        <v>1075</v>
      </c>
      <c r="J233" s="25" t="s">
        <v>1054</v>
      </c>
      <c r="K233" s="25" t="s">
        <v>1076</v>
      </c>
      <c r="L233" s="103" t="s">
        <v>63</v>
      </c>
      <c r="M233" s="26" t="s">
        <v>1077</v>
      </c>
      <c r="N233" s="16" t="s">
        <v>1078</v>
      </c>
      <c r="O233" s="20" t="s">
        <v>1079</v>
      </c>
      <c r="P233" s="27" t="s">
        <v>1059</v>
      </c>
      <c r="Q233" s="20" t="s">
        <v>1060</v>
      </c>
      <c r="R233" s="104" t="s">
        <v>38</v>
      </c>
    </row>
    <row r="234" spans="1:18" ht="122.25" customHeight="1">
      <c r="A234" s="137"/>
      <c r="B234" s="137"/>
      <c r="C234" s="137"/>
      <c r="D234" s="125"/>
      <c r="E234" s="100"/>
      <c r="F234" s="101"/>
      <c r="G234" s="100"/>
      <c r="H234" s="102"/>
      <c r="I234" s="27" t="s">
        <v>1080</v>
      </c>
      <c r="J234" s="25" t="s">
        <v>1054</v>
      </c>
      <c r="K234" s="25" t="s">
        <v>1081</v>
      </c>
      <c r="L234" s="103"/>
      <c r="M234" s="26"/>
      <c r="N234" s="16"/>
      <c r="O234" s="20"/>
      <c r="P234" s="27"/>
      <c r="Q234" s="20"/>
      <c r="R234" s="104"/>
    </row>
    <row r="235" spans="1:18" ht="122.25" customHeight="1">
      <c r="A235" s="137"/>
      <c r="B235" s="137"/>
      <c r="C235" s="137"/>
      <c r="D235" s="125"/>
      <c r="E235" s="100"/>
      <c r="F235" s="101"/>
      <c r="G235" s="100" t="s">
        <v>1082</v>
      </c>
      <c r="H235" s="102" t="s">
        <v>1083</v>
      </c>
      <c r="I235" s="27" t="s">
        <v>1084</v>
      </c>
      <c r="J235" s="25" t="s">
        <v>1085</v>
      </c>
      <c r="K235" s="25" t="s">
        <v>1086</v>
      </c>
      <c r="L235" s="103"/>
      <c r="M235" s="26"/>
      <c r="N235" s="16"/>
      <c r="O235" s="20"/>
      <c r="P235" s="27"/>
      <c r="Q235" s="20"/>
      <c r="R235" s="104"/>
    </row>
    <row r="236" spans="1:18" ht="122.25" customHeight="1">
      <c r="A236" s="137"/>
      <c r="B236" s="137"/>
      <c r="C236" s="137"/>
      <c r="D236" s="125"/>
      <c r="E236" s="100"/>
      <c r="F236" s="101"/>
      <c r="G236" s="100"/>
      <c r="H236" s="102"/>
      <c r="I236" s="27" t="s">
        <v>1087</v>
      </c>
      <c r="J236" s="27" t="s">
        <v>1054</v>
      </c>
      <c r="K236" s="25" t="s">
        <v>1088</v>
      </c>
      <c r="L236" s="103"/>
      <c r="M236" s="26"/>
      <c r="N236" s="16"/>
      <c r="O236" s="20"/>
      <c r="P236" s="27"/>
      <c r="Q236" s="20"/>
      <c r="R236" s="104"/>
    </row>
    <row r="237" spans="1:18" ht="122.25" customHeight="1">
      <c r="A237" s="137">
        <v>1</v>
      </c>
      <c r="B237" s="161">
        <v>45323</v>
      </c>
      <c r="C237" s="137" t="s">
        <v>1047</v>
      </c>
      <c r="D237" s="125" t="s">
        <v>1048</v>
      </c>
      <c r="E237" s="100" t="s">
        <v>1089</v>
      </c>
      <c r="F237" s="101" t="s">
        <v>1090</v>
      </c>
      <c r="G237" s="100" t="s">
        <v>1091</v>
      </c>
      <c r="H237" s="102" t="s">
        <v>1092</v>
      </c>
      <c r="I237" s="27" t="s">
        <v>1093</v>
      </c>
      <c r="J237" s="27" t="s">
        <v>1054</v>
      </c>
      <c r="K237" s="25" t="s">
        <v>1094</v>
      </c>
      <c r="L237" s="104" t="s">
        <v>38</v>
      </c>
      <c r="M237" s="24" t="s">
        <v>1077</v>
      </c>
      <c r="N237" s="15" t="s">
        <v>1078</v>
      </c>
      <c r="O237" s="5" t="s">
        <v>1079</v>
      </c>
      <c r="P237" s="29" t="s">
        <v>1059</v>
      </c>
      <c r="Q237" s="3" t="s">
        <v>1060</v>
      </c>
      <c r="R237" s="104" t="s">
        <v>38</v>
      </c>
    </row>
    <row r="238" spans="1:18" ht="122.25" customHeight="1">
      <c r="A238" s="137"/>
      <c r="B238" s="137"/>
      <c r="C238" s="137"/>
      <c r="D238" s="125"/>
      <c r="E238" s="100"/>
      <c r="F238" s="101"/>
      <c r="G238" s="100"/>
      <c r="H238" s="102"/>
      <c r="I238" s="27" t="s">
        <v>1095</v>
      </c>
      <c r="J238" s="27" t="s">
        <v>1054</v>
      </c>
      <c r="K238" s="25" t="s">
        <v>1081</v>
      </c>
      <c r="L238" s="104"/>
      <c r="M238" s="24"/>
      <c r="N238" s="15"/>
      <c r="O238" s="1"/>
      <c r="P238" s="2"/>
      <c r="Q238" s="19"/>
      <c r="R238" s="104"/>
    </row>
    <row r="239" spans="1:18" ht="122.25" customHeight="1">
      <c r="A239" s="137"/>
      <c r="B239" s="137"/>
      <c r="C239" s="137"/>
      <c r="D239" s="125"/>
      <c r="E239" s="100"/>
      <c r="F239" s="101"/>
      <c r="G239" s="100" t="s">
        <v>1096</v>
      </c>
      <c r="H239" s="102" t="s">
        <v>1097</v>
      </c>
      <c r="I239" s="27" t="s">
        <v>1098</v>
      </c>
      <c r="J239" s="27" t="s">
        <v>1054</v>
      </c>
      <c r="K239" s="27" t="s">
        <v>1099</v>
      </c>
      <c r="L239" s="104"/>
      <c r="M239" s="24"/>
      <c r="N239" s="15"/>
      <c r="O239" s="1"/>
      <c r="P239" s="2"/>
      <c r="Q239" s="19"/>
      <c r="R239" s="104"/>
    </row>
    <row r="240" spans="1:18" ht="122.25" customHeight="1">
      <c r="A240" s="137"/>
      <c r="B240" s="137"/>
      <c r="C240" s="137"/>
      <c r="D240" s="125"/>
      <c r="E240" s="100"/>
      <c r="F240" s="101"/>
      <c r="G240" s="100"/>
      <c r="H240" s="102"/>
      <c r="I240" s="27" t="s">
        <v>1100</v>
      </c>
      <c r="J240" s="27" t="s">
        <v>1054</v>
      </c>
      <c r="K240" s="20" t="s">
        <v>1101</v>
      </c>
      <c r="L240" s="104"/>
      <c r="M240" s="26"/>
      <c r="N240" s="16"/>
      <c r="O240" s="1"/>
      <c r="P240" s="10"/>
      <c r="Q240" s="1"/>
      <c r="R240" s="104"/>
    </row>
    <row r="241" spans="1:18" ht="122.25" customHeight="1">
      <c r="A241" s="137">
        <v>1</v>
      </c>
      <c r="B241" s="161">
        <v>45323</v>
      </c>
      <c r="C241" s="137" t="s">
        <v>1047</v>
      </c>
      <c r="D241" s="125" t="s">
        <v>1048</v>
      </c>
      <c r="E241" s="100" t="s">
        <v>1102</v>
      </c>
      <c r="F241" s="101" t="s">
        <v>1103</v>
      </c>
      <c r="G241" s="100" t="s">
        <v>1104</v>
      </c>
      <c r="H241" s="105" t="s">
        <v>1105</v>
      </c>
      <c r="I241" s="27" t="s">
        <v>1106</v>
      </c>
      <c r="J241" s="27" t="s">
        <v>1054</v>
      </c>
      <c r="K241" s="25" t="s">
        <v>1107</v>
      </c>
      <c r="L241" s="104" t="s">
        <v>38</v>
      </c>
      <c r="M241" s="24" t="s">
        <v>1056</v>
      </c>
      <c r="N241" s="15" t="s">
        <v>1057</v>
      </c>
      <c r="O241" s="5" t="s">
        <v>1058</v>
      </c>
      <c r="P241" s="29" t="s">
        <v>1059</v>
      </c>
      <c r="Q241" s="3" t="s">
        <v>1060</v>
      </c>
      <c r="R241" s="104" t="s">
        <v>38</v>
      </c>
    </row>
    <row r="242" spans="1:18" ht="122.25" customHeight="1">
      <c r="A242" s="137"/>
      <c r="B242" s="137"/>
      <c r="C242" s="137"/>
      <c r="D242" s="125"/>
      <c r="E242" s="100"/>
      <c r="F242" s="101"/>
      <c r="G242" s="100"/>
      <c r="H242" s="102"/>
      <c r="I242" s="26" t="s">
        <v>1108</v>
      </c>
      <c r="J242" s="27" t="s">
        <v>1054</v>
      </c>
      <c r="K242" s="26" t="s">
        <v>1081</v>
      </c>
      <c r="L242" s="104"/>
      <c r="M242" s="26"/>
      <c r="N242" s="16"/>
      <c r="O242" s="1"/>
      <c r="P242" s="10"/>
      <c r="Q242" s="1"/>
      <c r="R242" s="104"/>
    </row>
    <row r="243" spans="1:18" ht="122.25" customHeight="1">
      <c r="A243" s="137"/>
      <c r="B243" s="137"/>
      <c r="C243" s="137"/>
      <c r="D243" s="125"/>
      <c r="E243" s="100"/>
      <c r="F243" s="101"/>
      <c r="G243" s="12" t="s">
        <v>1109</v>
      </c>
      <c r="H243" s="25" t="s">
        <v>1110</v>
      </c>
      <c r="I243" s="27" t="s">
        <v>1111</v>
      </c>
      <c r="J243" s="27" t="s">
        <v>1054</v>
      </c>
      <c r="K243" s="25" t="s">
        <v>463</v>
      </c>
      <c r="L243" s="104"/>
      <c r="M243" s="26"/>
      <c r="N243" s="16"/>
      <c r="O243" s="1"/>
      <c r="P243" s="10"/>
      <c r="Q243" s="1"/>
      <c r="R243" s="104"/>
    </row>
    <row r="244" spans="1:18" ht="122.25" customHeight="1">
      <c r="A244" s="137"/>
      <c r="B244" s="137"/>
      <c r="C244" s="137"/>
      <c r="D244" s="125"/>
      <c r="E244" s="100"/>
      <c r="F244" s="101"/>
      <c r="G244" s="12" t="s">
        <v>1112</v>
      </c>
      <c r="H244" s="25" t="s">
        <v>1113</v>
      </c>
      <c r="I244" s="25" t="s">
        <v>1114</v>
      </c>
      <c r="J244" s="27" t="s">
        <v>1054</v>
      </c>
      <c r="K244" s="26" t="s">
        <v>1115</v>
      </c>
      <c r="L244" s="104"/>
      <c r="M244" s="77"/>
      <c r="N244" s="62"/>
      <c r="O244" s="62"/>
      <c r="P244" s="62"/>
      <c r="Q244" s="62"/>
      <c r="R244" s="104"/>
    </row>
    <row r="245" spans="1:18" ht="122.25" customHeight="1">
      <c r="A245" s="60">
        <v>1</v>
      </c>
      <c r="B245" s="92">
        <v>45323</v>
      </c>
      <c r="C245" s="60" t="s">
        <v>1047</v>
      </c>
      <c r="D245" s="58" t="s">
        <v>1048</v>
      </c>
      <c r="E245" s="12" t="s">
        <v>1116</v>
      </c>
      <c r="F245" s="35" t="s">
        <v>1117</v>
      </c>
      <c r="G245" s="12" t="s">
        <v>1118</v>
      </c>
      <c r="H245" s="25" t="s">
        <v>1119</v>
      </c>
      <c r="I245" s="25" t="s">
        <v>1120</v>
      </c>
      <c r="J245" s="27" t="s">
        <v>1054</v>
      </c>
      <c r="K245" s="25" t="s">
        <v>1121</v>
      </c>
      <c r="L245" s="23" t="s">
        <v>38</v>
      </c>
      <c r="M245" s="24" t="s">
        <v>47</v>
      </c>
      <c r="N245" s="15" t="s">
        <v>1122</v>
      </c>
      <c r="O245" s="3" t="s">
        <v>1123</v>
      </c>
      <c r="P245" s="29" t="s">
        <v>1124</v>
      </c>
      <c r="Q245" s="3" t="s">
        <v>1125</v>
      </c>
      <c r="R245" s="23" t="s">
        <v>38</v>
      </c>
    </row>
    <row r="246" spans="1:18" ht="122.25" customHeight="1">
      <c r="A246" s="60">
        <v>1</v>
      </c>
      <c r="B246" s="92">
        <v>45323</v>
      </c>
      <c r="C246" s="60" t="s">
        <v>1047</v>
      </c>
      <c r="D246" s="58" t="s">
        <v>1048</v>
      </c>
      <c r="E246" s="12" t="s">
        <v>1126</v>
      </c>
      <c r="F246" s="35" t="s">
        <v>1127</v>
      </c>
      <c r="G246" s="12" t="s">
        <v>1128</v>
      </c>
      <c r="H246" s="26" t="s">
        <v>1129</v>
      </c>
      <c r="I246" s="25" t="s">
        <v>1130</v>
      </c>
      <c r="J246" s="5" t="s">
        <v>1124</v>
      </c>
      <c r="K246" s="25" t="s">
        <v>1131</v>
      </c>
      <c r="L246" s="23" t="s">
        <v>38</v>
      </c>
      <c r="M246" s="24" t="s">
        <v>47</v>
      </c>
      <c r="N246" s="15" t="s">
        <v>1122</v>
      </c>
      <c r="O246" s="3" t="s">
        <v>1123</v>
      </c>
      <c r="P246" s="29" t="s">
        <v>1124</v>
      </c>
      <c r="Q246" s="3" t="s">
        <v>1125</v>
      </c>
      <c r="R246" s="23" t="s">
        <v>38</v>
      </c>
    </row>
    <row r="247" spans="1:18" ht="122.25" customHeight="1">
      <c r="A247" s="137">
        <v>1</v>
      </c>
      <c r="B247" s="161">
        <v>45323</v>
      </c>
      <c r="C247" s="137" t="s">
        <v>1047</v>
      </c>
      <c r="D247" s="125" t="s">
        <v>1132</v>
      </c>
      <c r="E247" s="114" t="s">
        <v>1133</v>
      </c>
      <c r="F247" s="107" t="str">
        <f>IFERROR(VLOOKUP(E247,'[15]Riesgos de gestión'!$C$278:$D$327,2,0),0)</f>
        <v xml:space="preserve">Interrupción o retraso en el proceso de declaración de áreas estratégicas mineras </v>
      </c>
      <c r="G247" s="9" t="s">
        <v>1134</v>
      </c>
      <c r="H247" s="8" t="str">
        <f>IFERROR(VLOOKUP(G247,'[15]Riesgos de gestión'!$L$46:$M$213,2,0),0)</f>
        <v>Limitación de recursos  que impidan el desarrollo de la gestión requerida</v>
      </c>
      <c r="I247" s="10" t="s">
        <v>1135</v>
      </c>
      <c r="J247" s="10" t="s">
        <v>1136</v>
      </c>
      <c r="K247" s="33" t="s">
        <v>1137</v>
      </c>
      <c r="L247" s="104" t="s">
        <v>38</v>
      </c>
      <c r="M247" s="24" t="s">
        <v>1138</v>
      </c>
      <c r="N247" s="8" t="str">
        <f>IFERROR(VLOOKUP(M247,'[15]Riesgos de gestión'!$D$9:$E$38,2,0),0)</f>
        <v>Incumplimiento del lineamiento legal sobre la implementación de Áreas Estratégicas Mineras</v>
      </c>
      <c r="O247" s="1" t="s">
        <v>1139</v>
      </c>
      <c r="P247" s="10" t="s">
        <v>1140</v>
      </c>
      <c r="Q247" s="1" t="s">
        <v>1141</v>
      </c>
      <c r="R247" s="121" t="s">
        <v>156</v>
      </c>
    </row>
    <row r="248" spans="1:18" ht="122.25" customHeight="1">
      <c r="A248" s="137"/>
      <c r="B248" s="137"/>
      <c r="C248" s="137"/>
      <c r="D248" s="125"/>
      <c r="E248" s="114"/>
      <c r="F248" s="107"/>
      <c r="G248" s="9" t="s">
        <v>1142</v>
      </c>
      <c r="H248" s="8" t="str">
        <f>IFERROR(VLOOKUP(G248,'[15]Riesgos de gestión'!$L$46:$M$213,2,0),0)</f>
        <v>Insuficiencia de la información requerida.</v>
      </c>
      <c r="I248" s="1" t="s">
        <v>1143</v>
      </c>
      <c r="J248" s="10" t="s">
        <v>1144</v>
      </c>
      <c r="K248" s="1" t="s">
        <v>1145</v>
      </c>
      <c r="L248" s="104"/>
      <c r="M248" s="119" t="s">
        <v>1146</v>
      </c>
      <c r="N248" s="115" t="str">
        <f>IFERROR(VLOOKUP(M248,'[15]Riesgos de gestión'!$D$9:$E$38,2,0),0)</f>
        <v>Pérdida de oportunidad para aprovechamiento de las áreas con potencial de minerales estratégicos.</v>
      </c>
      <c r="O248" s="1" t="s">
        <v>1147</v>
      </c>
      <c r="P248" s="10" t="s">
        <v>1140</v>
      </c>
      <c r="Q248" s="1" t="s">
        <v>1141</v>
      </c>
      <c r="R248" s="121"/>
    </row>
    <row r="249" spans="1:18" ht="122.25" customHeight="1">
      <c r="A249" s="137"/>
      <c r="B249" s="137"/>
      <c r="C249" s="137"/>
      <c r="D249" s="125"/>
      <c r="E249" s="114"/>
      <c r="F249" s="107"/>
      <c r="G249" s="114" t="s">
        <v>1148</v>
      </c>
      <c r="H249" s="117" t="str">
        <f>IFERROR(VLOOKUP(G249,'[15]Riesgos de gestión'!$L$46:$M$213,2,0),0)</f>
        <v>No lograr el lleno de los requisitos establecidos para proceder a declarar el área</v>
      </c>
      <c r="I249" s="10" t="s">
        <v>1149</v>
      </c>
      <c r="J249" s="10" t="s">
        <v>1150</v>
      </c>
      <c r="K249" s="10" t="s">
        <v>1151</v>
      </c>
      <c r="L249" s="104"/>
      <c r="M249" s="119"/>
      <c r="N249" s="115"/>
      <c r="O249" s="1" t="s">
        <v>1152</v>
      </c>
      <c r="P249" s="10" t="s">
        <v>1153</v>
      </c>
      <c r="Q249" s="1" t="s">
        <v>1154</v>
      </c>
      <c r="R249" s="121"/>
    </row>
    <row r="250" spans="1:18" ht="122.25" customHeight="1">
      <c r="A250" s="137"/>
      <c r="B250" s="137"/>
      <c r="C250" s="137"/>
      <c r="D250" s="125"/>
      <c r="E250" s="114"/>
      <c r="F250" s="107"/>
      <c r="G250" s="114"/>
      <c r="H250" s="117"/>
      <c r="I250" s="10" t="s">
        <v>1155</v>
      </c>
      <c r="J250" s="10" t="s">
        <v>1156</v>
      </c>
      <c r="K250" s="10" t="s">
        <v>1157</v>
      </c>
      <c r="L250" s="104"/>
      <c r="M250" s="24"/>
      <c r="N250" s="8"/>
      <c r="O250" s="8"/>
      <c r="P250" s="8"/>
      <c r="Q250" s="8"/>
      <c r="R250" s="121"/>
    </row>
    <row r="251" spans="1:18" ht="122.25" customHeight="1">
      <c r="A251" s="137">
        <v>1</v>
      </c>
      <c r="B251" s="161">
        <v>45323</v>
      </c>
      <c r="C251" s="137" t="s">
        <v>1047</v>
      </c>
      <c r="D251" s="125" t="s">
        <v>1132</v>
      </c>
      <c r="E251" s="114" t="s">
        <v>1158</v>
      </c>
      <c r="F251" s="107" t="str">
        <f>IFERROR(VLOOKUP(E251,'[15]Riesgos de gestión'!$C$278:$D$327,2,0),0)</f>
        <v>Declaración de áreas desconociendo características del territorio y eventuales prohibiciones o restricciones en las zonas de interés.</v>
      </c>
      <c r="G251" s="9" t="s">
        <v>1159</v>
      </c>
      <c r="H251" s="8" t="str">
        <f>IFERROR(VLOOKUP(G251,'[15]Riesgos de gestión'!$L$46:$M$213,2,0),0)</f>
        <v xml:space="preserve">Cambios normativos o circunstancias sobrevinientes o no definidas que afecten la caracterización </v>
      </c>
      <c r="I251" s="1" t="s">
        <v>1160</v>
      </c>
      <c r="J251" s="10" t="s">
        <v>1161</v>
      </c>
      <c r="K251" s="1" t="s">
        <v>1162</v>
      </c>
      <c r="L251" s="104" t="s">
        <v>38</v>
      </c>
      <c r="M251" s="24" t="s">
        <v>1138</v>
      </c>
      <c r="N251" s="8" t="str">
        <f>IFERROR(VLOOKUP(M251,'[15]Riesgos de gestión'!$D$9:$E$38,2,0),0)</f>
        <v>Incumplimiento del lineamiento legal sobre la implementación de Áreas Estratégicas Mineras</v>
      </c>
      <c r="O251" s="1" t="s">
        <v>1139</v>
      </c>
      <c r="P251" s="10" t="s">
        <v>1140</v>
      </c>
      <c r="Q251" s="1" t="s">
        <v>1141</v>
      </c>
      <c r="R251" s="121" t="s">
        <v>156</v>
      </c>
    </row>
    <row r="252" spans="1:18" ht="122.25" customHeight="1">
      <c r="A252" s="137"/>
      <c r="B252" s="137"/>
      <c r="C252" s="137"/>
      <c r="D252" s="125"/>
      <c r="E252" s="114"/>
      <c r="F252" s="107"/>
      <c r="G252" s="9"/>
      <c r="H252" s="8"/>
      <c r="I252" s="8"/>
      <c r="J252" s="8"/>
      <c r="K252" s="8"/>
      <c r="L252" s="104"/>
      <c r="M252" s="119" t="s">
        <v>1146</v>
      </c>
      <c r="N252" s="115" t="str">
        <f>IFERROR(VLOOKUP(M252,'[15]Riesgos de gestión'!$D$9:$E$38,2,0),0)</f>
        <v>Pérdida de oportunidad para aprovechamiento de las áreas con potencial de minerales estratégicos.</v>
      </c>
      <c r="O252" s="1" t="s">
        <v>1147</v>
      </c>
      <c r="P252" s="10" t="s">
        <v>1140</v>
      </c>
      <c r="Q252" s="1" t="s">
        <v>1141</v>
      </c>
      <c r="R252" s="121"/>
    </row>
    <row r="253" spans="1:18" ht="122.25" customHeight="1">
      <c r="A253" s="137"/>
      <c r="B253" s="137"/>
      <c r="C253" s="137"/>
      <c r="D253" s="125"/>
      <c r="E253" s="114"/>
      <c r="F253" s="107"/>
      <c r="G253" s="9"/>
      <c r="H253" s="15"/>
      <c r="I253" s="8"/>
      <c r="J253" s="8"/>
      <c r="K253" s="8"/>
      <c r="L253" s="104"/>
      <c r="M253" s="119"/>
      <c r="N253" s="115"/>
      <c r="O253" s="1" t="s">
        <v>1152</v>
      </c>
      <c r="P253" s="10" t="s">
        <v>1153</v>
      </c>
      <c r="Q253" s="1" t="s">
        <v>1154</v>
      </c>
      <c r="R253" s="121"/>
    </row>
    <row r="254" spans="1:18" ht="122.25" customHeight="1">
      <c r="A254" s="137">
        <v>1</v>
      </c>
      <c r="B254" s="161">
        <v>45323</v>
      </c>
      <c r="C254" s="137" t="s">
        <v>1163</v>
      </c>
      <c r="D254" s="125" t="s">
        <v>1164</v>
      </c>
      <c r="E254" s="114" t="s">
        <v>1165</v>
      </c>
      <c r="F254" s="101" t="str">
        <f>IFERROR(VLOOKUP(E254,'[16]Riesgos de gestión'!$C$200:$D$249,2,0),0)</f>
        <v xml:space="preserve">Pérdida de visibilidad de oferta institucional para la promoción de la actividad minera en su transición hacia una economía productiva </v>
      </c>
      <c r="G254" s="9" t="s">
        <v>1166</v>
      </c>
      <c r="H254" s="15" t="str">
        <f>IFERROR(VLOOKUP(G254,'[16]Riesgos de gestión'!$L$44:$M$195,2,0),0)</f>
        <v xml:space="preserve">Limitación de recursos </v>
      </c>
      <c r="I254" s="10" t="s">
        <v>1167</v>
      </c>
      <c r="J254" s="10" t="s">
        <v>1168</v>
      </c>
      <c r="K254" s="10" t="s">
        <v>1169</v>
      </c>
      <c r="L254" s="104" t="s">
        <v>38</v>
      </c>
      <c r="M254" s="3" t="s">
        <v>1146</v>
      </c>
      <c r="N254" s="1" t="str">
        <f>IFERROR(VLOOKUP(M254,'[16]Riesgos de gestión'!$D$9:$E$38,2,0),0)</f>
        <v>Pérdida de oportunidad para aprovechamiento de las áreas con potencial de minerales estratégicos.</v>
      </c>
      <c r="O254" s="1" t="s">
        <v>1170</v>
      </c>
      <c r="P254" s="2" t="s">
        <v>1171</v>
      </c>
      <c r="Q254" s="19" t="s">
        <v>1172</v>
      </c>
      <c r="R254" s="104" t="s">
        <v>38</v>
      </c>
    </row>
    <row r="255" spans="1:18" ht="122.25" customHeight="1">
      <c r="A255" s="137"/>
      <c r="B255" s="137"/>
      <c r="C255" s="137"/>
      <c r="D255" s="125"/>
      <c r="E255" s="114"/>
      <c r="F255" s="101"/>
      <c r="G255" s="9" t="s">
        <v>1173</v>
      </c>
      <c r="H255" s="15" t="str">
        <f>IFERROR(VLOOKUP(G255,'[16]Riesgos de gestión'!$L$44:$M$195,2,0),0)</f>
        <v>Dificultades para acceder a la información sobre el estado de los títulos mineros</v>
      </c>
      <c r="I255" s="10" t="s">
        <v>1174</v>
      </c>
      <c r="J255" s="10" t="s">
        <v>1175</v>
      </c>
      <c r="K255" s="10" t="s">
        <v>90</v>
      </c>
      <c r="L255" s="104"/>
      <c r="M255" s="3" t="s">
        <v>1176</v>
      </c>
      <c r="N255" s="1" t="str">
        <f>IFERROR(VLOOKUP(M255,'[16]Riesgos de gestión'!$D$9:$E$38,2,0),0)</f>
        <v>Pérdida de la oportunidad para divulgación de información de interés para la promoción minera</v>
      </c>
      <c r="O255" s="1" t="s">
        <v>1170</v>
      </c>
      <c r="P255" s="2" t="s">
        <v>1177</v>
      </c>
      <c r="Q255" s="19" t="s">
        <v>1172</v>
      </c>
      <c r="R255" s="104"/>
    </row>
    <row r="256" spans="1:18" ht="122.25" customHeight="1">
      <c r="A256" s="137"/>
      <c r="B256" s="137"/>
      <c r="C256" s="137"/>
      <c r="D256" s="125"/>
      <c r="E256" s="114"/>
      <c r="F256" s="101"/>
      <c r="G256" s="100" t="s">
        <v>1178</v>
      </c>
      <c r="H256" s="102" t="str">
        <f>IFERROR(VLOOKUP(G256,'[16]Riesgos de gestión'!$L$44:$M$195,2,0),0)</f>
        <v xml:space="preserve">Cancelación, modificación o suspensión de encuentros mineros </v>
      </c>
      <c r="I256" s="10" t="s">
        <v>1179</v>
      </c>
      <c r="J256" s="10" t="s">
        <v>1168</v>
      </c>
      <c r="K256" s="10" t="s">
        <v>1180</v>
      </c>
      <c r="L256" s="104"/>
      <c r="M256" s="24"/>
      <c r="N256" s="15"/>
      <c r="O256" s="3"/>
      <c r="P256" s="29"/>
      <c r="Q256" s="3"/>
      <c r="R256" s="104"/>
    </row>
    <row r="257" spans="1:18" ht="122.25" customHeight="1">
      <c r="A257" s="137"/>
      <c r="B257" s="137"/>
      <c r="C257" s="137"/>
      <c r="D257" s="125"/>
      <c r="E257" s="114"/>
      <c r="F257" s="101"/>
      <c r="G257" s="100"/>
      <c r="H257" s="102"/>
      <c r="I257" s="1" t="s">
        <v>1181</v>
      </c>
      <c r="J257" s="10" t="s">
        <v>1175</v>
      </c>
      <c r="K257" s="10" t="s">
        <v>1182</v>
      </c>
      <c r="L257" s="104"/>
      <c r="M257" s="24"/>
      <c r="N257" s="15"/>
      <c r="O257" s="15"/>
      <c r="P257" s="15"/>
      <c r="Q257" s="15"/>
      <c r="R257" s="104"/>
    </row>
    <row r="258" spans="1:18" ht="122.25" customHeight="1">
      <c r="A258" s="137"/>
      <c r="B258" s="137"/>
      <c r="C258" s="137"/>
      <c r="D258" s="125"/>
      <c r="E258" s="114"/>
      <c r="F258" s="101"/>
      <c r="G258" s="12" t="s">
        <v>1183</v>
      </c>
      <c r="H258" s="26" t="str">
        <f>IFERROR(VLOOKUP(G258,'[16]Riesgos de gestión'!$L$44:$M$195,2,0),0)</f>
        <v xml:space="preserve">Fallas en la articulación y aprobación de agendas y programas de los actividades de promoción / encuentros con actores estratégicos </v>
      </c>
      <c r="I258" s="10" t="s">
        <v>1184</v>
      </c>
      <c r="J258" s="10" t="s">
        <v>1185</v>
      </c>
      <c r="K258" s="10" t="s">
        <v>1180</v>
      </c>
      <c r="L258" s="104"/>
      <c r="M258" s="24"/>
      <c r="N258" s="15"/>
      <c r="O258" s="15"/>
      <c r="P258" s="15"/>
      <c r="Q258" s="15"/>
      <c r="R258" s="104"/>
    </row>
    <row r="259" spans="1:18" ht="122.25" customHeight="1">
      <c r="A259" s="137"/>
      <c r="B259" s="137"/>
      <c r="C259" s="137"/>
      <c r="D259" s="125"/>
      <c r="E259" s="114"/>
      <c r="F259" s="101"/>
      <c r="G259" s="9" t="s">
        <v>1186</v>
      </c>
      <c r="H259" s="8" t="str">
        <f>IFERROR(VLOOKUP(G259,'[16]Riesgos de gestión'!$L$44:$M$195,2,0),0)</f>
        <v>Desconocimiento de los temas de interés con fines de promoción minera</v>
      </c>
      <c r="I259" s="10" t="s">
        <v>1187</v>
      </c>
      <c r="J259" s="10" t="s">
        <v>1175</v>
      </c>
      <c r="K259" s="10" t="s">
        <v>1188</v>
      </c>
      <c r="L259" s="104"/>
      <c r="M259" s="24"/>
      <c r="N259" s="15"/>
      <c r="O259" s="15"/>
      <c r="P259" s="15"/>
      <c r="Q259" s="15"/>
      <c r="R259" s="104"/>
    </row>
    <row r="260" spans="1:18" ht="122.25" customHeight="1">
      <c r="A260" s="137">
        <v>1</v>
      </c>
      <c r="B260" s="161">
        <v>45323</v>
      </c>
      <c r="C260" s="137" t="s">
        <v>1163</v>
      </c>
      <c r="D260" s="125" t="s">
        <v>1164</v>
      </c>
      <c r="E260" s="114" t="s">
        <v>1189</v>
      </c>
      <c r="F260" s="107" t="str">
        <f>IFERROR(VLOOKUP(E260,'[16]Riesgos de gestión'!$C$200:$D$249,2,0),0)</f>
        <v>Desaprovechamiento de las áreas estratégicas mineras</v>
      </c>
      <c r="G260" s="9" t="s">
        <v>1190</v>
      </c>
      <c r="H260" s="15" t="str">
        <f>IFERROR(VLOOKUP(G260,'[16]Riesgos de gestión'!$L$44:$M$195,2,0),0)</f>
        <v>Debilidades en los términos de referencia</v>
      </c>
      <c r="I260" s="24" t="s">
        <v>1191</v>
      </c>
      <c r="J260" s="24" t="s">
        <v>1192</v>
      </c>
      <c r="K260" s="24" t="s">
        <v>1193</v>
      </c>
      <c r="L260" s="104" t="s">
        <v>38</v>
      </c>
      <c r="M260" s="119" t="s">
        <v>1146</v>
      </c>
      <c r="N260" s="117" t="str">
        <f>IFERROR(VLOOKUP(M260,'[16]Riesgos de gestión'!$D$9:$E$38,2,0),0)</f>
        <v>Pérdida de oportunidad para aprovechamiento de las áreas con potencial de minerales estratégicos.</v>
      </c>
      <c r="O260" s="1" t="s">
        <v>1170</v>
      </c>
      <c r="P260" s="2" t="s">
        <v>1194</v>
      </c>
      <c r="Q260" s="19" t="s">
        <v>1172</v>
      </c>
      <c r="R260" s="121" t="s">
        <v>156</v>
      </c>
    </row>
    <row r="261" spans="1:18" ht="122.25" customHeight="1">
      <c r="A261" s="137"/>
      <c r="B261" s="137"/>
      <c r="C261" s="137"/>
      <c r="D261" s="125"/>
      <c r="E261" s="114"/>
      <c r="F261" s="107"/>
      <c r="G261" s="9" t="s">
        <v>1195</v>
      </c>
      <c r="H261" s="15" t="str">
        <f>IFERROR(VLOOKUP(G261,'[16]Riesgos de gestión'!$L$44:$M$195,2,0),0)</f>
        <v>Desconocimiento de los procedimientos de selección objetiva por parte de los grupos de interés</v>
      </c>
      <c r="I261" s="1" t="s">
        <v>1196</v>
      </c>
      <c r="J261" s="10" t="s">
        <v>1197</v>
      </c>
      <c r="K261" s="1" t="s">
        <v>1198</v>
      </c>
      <c r="L261" s="104"/>
      <c r="M261" s="119"/>
      <c r="N261" s="117"/>
      <c r="O261" s="19" t="s">
        <v>1199</v>
      </c>
      <c r="P261" s="2" t="s">
        <v>1200</v>
      </c>
      <c r="Q261" s="19" t="s">
        <v>1201</v>
      </c>
      <c r="R261" s="121"/>
    </row>
    <row r="262" spans="1:18" ht="122.25" customHeight="1">
      <c r="A262" s="137"/>
      <c r="B262" s="137"/>
      <c r="C262" s="137"/>
      <c r="D262" s="125"/>
      <c r="E262" s="114"/>
      <c r="F262" s="107"/>
      <c r="G262" s="15"/>
      <c r="H262" s="15"/>
      <c r="I262" s="15"/>
      <c r="J262" s="15"/>
      <c r="K262" s="15"/>
      <c r="L262" s="104"/>
      <c r="M262" s="24" t="s">
        <v>47</v>
      </c>
      <c r="N262" s="15" t="s">
        <v>48</v>
      </c>
      <c r="O262" s="3" t="s">
        <v>1123</v>
      </c>
      <c r="P262" s="29" t="s">
        <v>1197</v>
      </c>
      <c r="Q262" s="3" t="s">
        <v>1202</v>
      </c>
      <c r="R262" s="121"/>
    </row>
    <row r="263" spans="1:18" ht="122.25" customHeight="1">
      <c r="A263" s="137">
        <v>1</v>
      </c>
      <c r="B263" s="161">
        <v>45323</v>
      </c>
      <c r="C263" s="137" t="s">
        <v>1203</v>
      </c>
      <c r="D263" s="125" t="s">
        <v>1204</v>
      </c>
      <c r="E263" s="114" t="s">
        <v>1205</v>
      </c>
      <c r="F263" s="107" t="str">
        <f>IFERROR(VLOOKUP(E263,'[17]Riesgos de gestión'!$C$61:$D$110,2,0),0)</f>
        <v>Ineficacia en la atención o trámite de las solicitudes de contratos de Concesión, contratos de Concesión con Requisitos Diferenciales y Autorizaciones temporales, recibidas.</v>
      </c>
      <c r="G263" s="9" t="s">
        <v>1206</v>
      </c>
      <c r="H263" s="58" t="str">
        <f>IFERROR(VLOOKUP(G263,'[17]Riesgos de gestión'!$L$37:$M$56,2,0),0)</f>
        <v xml:space="preserve">Baja productividad de los profesionales </v>
      </c>
      <c r="I263" s="7" t="s">
        <v>1207</v>
      </c>
      <c r="J263" s="7" t="s">
        <v>1208</v>
      </c>
      <c r="K263" s="7" t="s">
        <v>1209</v>
      </c>
      <c r="L263" s="103" t="s">
        <v>63</v>
      </c>
      <c r="M263" s="24" t="s">
        <v>1210</v>
      </c>
      <c r="N263" s="8" t="str">
        <f>IFERROR(VLOOKUP(M263,'[17]Riesgos de gestión'!$D$9:$E$32,2,0),0)</f>
        <v xml:space="preserve">Silencios administrativos positivos </v>
      </c>
      <c r="O263" s="19" t="s">
        <v>1211</v>
      </c>
      <c r="P263" s="19" t="s">
        <v>1212</v>
      </c>
      <c r="Q263" s="19" t="s">
        <v>463</v>
      </c>
      <c r="R263" s="104" t="s">
        <v>38</v>
      </c>
    </row>
    <row r="264" spans="1:18" ht="122.25" customHeight="1">
      <c r="A264" s="137"/>
      <c r="B264" s="137"/>
      <c r="C264" s="137"/>
      <c r="D264" s="125"/>
      <c r="E264" s="114"/>
      <c r="F264" s="107"/>
      <c r="G264" s="9" t="s">
        <v>1213</v>
      </c>
      <c r="H264" s="43" t="str">
        <f>IFERROR(VLOOKUP(G264,'[17]Riesgos de gestión'!$L$37:$M$56,2,0),0)</f>
        <v>Insuficientes recursos  asignado para atender las solicitudes</v>
      </c>
      <c r="I264" s="7" t="s">
        <v>1214</v>
      </c>
      <c r="J264" s="7" t="s">
        <v>1208</v>
      </c>
      <c r="K264" s="7" t="s">
        <v>835</v>
      </c>
      <c r="L264" s="103"/>
      <c r="M264" s="24"/>
      <c r="N264" s="8"/>
      <c r="O264" s="8"/>
      <c r="P264" s="8"/>
      <c r="Q264" s="8"/>
      <c r="R264" s="104"/>
    </row>
    <row r="265" spans="1:18" ht="122.25" customHeight="1">
      <c r="A265" s="137"/>
      <c r="B265" s="137"/>
      <c r="C265" s="137"/>
      <c r="D265" s="125"/>
      <c r="E265" s="114"/>
      <c r="F265" s="107"/>
      <c r="G265" s="9" t="s">
        <v>1215</v>
      </c>
      <c r="H265" s="43" t="str">
        <f>IFERROR(VLOOKUP(G265,'[17]Riesgos de gestión'!$L$37:$M$56,2,0),0)</f>
        <v>Fallas o intermitencias en los sistemas de información</v>
      </c>
      <c r="I265" s="7" t="s">
        <v>1216</v>
      </c>
      <c r="J265" s="7" t="s">
        <v>1208</v>
      </c>
      <c r="K265" s="7" t="s">
        <v>1217</v>
      </c>
      <c r="L265" s="103"/>
      <c r="M265" s="24"/>
      <c r="N265" s="8"/>
      <c r="O265" s="8"/>
      <c r="P265" s="8"/>
      <c r="Q265" s="8"/>
      <c r="R265" s="104"/>
    </row>
    <row r="266" spans="1:18" ht="122.25" customHeight="1">
      <c r="A266" s="137"/>
      <c r="B266" s="137"/>
      <c r="C266" s="137"/>
      <c r="D266" s="125"/>
      <c r="E266" s="114"/>
      <c r="F266" s="107"/>
      <c r="G266" s="9" t="s">
        <v>1218</v>
      </c>
      <c r="H266" s="43" t="s">
        <v>1219</v>
      </c>
      <c r="I266" s="7" t="s">
        <v>1220</v>
      </c>
      <c r="J266" s="7" t="s">
        <v>1221</v>
      </c>
      <c r="K266" s="7" t="s">
        <v>1222</v>
      </c>
      <c r="L266" s="22" t="s">
        <v>63</v>
      </c>
      <c r="M266" s="24"/>
      <c r="N266" s="8"/>
      <c r="O266" s="8"/>
      <c r="P266" s="8"/>
      <c r="Q266" s="8"/>
      <c r="R266" s="23" t="s">
        <v>38</v>
      </c>
    </row>
    <row r="267" spans="1:18" ht="122.25" customHeight="1">
      <c r="A267" s="137"/>
      <c r="B267" s="137"/>
      <c r="C267" s="137"/>
      <c r="D267" s="125"/>
      <c r="E267" s="114"/>
      <c r="F267" s="107"/>
      <c r="G267" s="9" t="s">
        <v>1223</v>
      </c>
      <c r="H267" s="33" t="s">
        <v>1224</v>
      </c>
      <c r="I267" s="7" t="s">
        <v>1225</v>
      </c>
      <c r="J267" s="7" t="s">
        <v>1208</v>
      </c>
      <c r="K267" s="7" t="s">
        <v>1222</v>
      </c>
      <c r="L267" s="22" t="s">
        <v>63</v>
      </c>
      <c r="M267" s="24"/>
      <c r="N267" s="8"/>
      <c r="O267" s="8"/>
      <c r="P267" s="8"/>
      <c r="Q267" s="8"/>
      <c r="R267" s="23" t="s">
        <v>38</v>
      </c>
    </row>
    <row r="268" spans="1:18" ht="122.25" customHeight="1">
      <c r="A268" s="137"/>
      <c r="B268" s="137"/>
      <c r="C268" s="137"/>
      <c r="D268" s="125"/>
      <c r="E268" s="114"/>
      <c r="F268" s="107"/>
      <c r="G268" s="9" t="s">
        <v>1226</v>
      </c>
      <c r="H268" s="33" t="s">
        <v>1227</v>
      </c>
      <c r="I268" s="7" t="s">
        <v>1228</v>
      </c>
      <c r="J268" s="7" t="s">
        <v>1208</v>
      </c>
      <c r="K268" s="7" t="s">
        <v>1229</v>
      </c>
      <c r="L268" s="22" t="s">
        <v>63</v>
      </c>
      <c r="M268" s="24"/>
      <c r="N268" s="8"/>
      <c r="O268" s="8"/>
      <c r="P268" s="8"/>
      <c r="Q268" s="8"/>
      <c r="R268" s="23" t="s">
        <v>38</v>
      </c>
    </row>
    <row r="269" spans="1:18" ht="122.25" customHeight="1">
      <c r="A269" s="137">
        <v>1</v>
      </c>
      <c r="B269" s="161">
        <v>45323</v>
      </c>
      <c r="C269" s="137" t="s">
        <v>1203</v>
      </c>
      <c r="D269" s="125" t="s">
        <v>1204</v>
      </c>
      <c r="E269" s="114" t="s">
        <v>1230</v>
      </c>
      <c r="F269" s="142" t="str">
        <f>IFERROR(VLOOKUP(E269,'[17]Riesgos de gestión'!$C$61:$D$110,2,0),0)</f>
        <v xml:space="preserve">Posible ineficiencia  en la atención o trámite de las solicitudes de Minería Tradicional, Legalización de Minería de Hecho y Subcontratos de formalización minera vigentes
</v>
      </c>
      <c r="G269" s="9" t="s">
        <v>1231</v>
      </c>
      <c r="H269" s="32" t="s">
        <v>1232</v>
      </c>
      <c r="I269" s="7" t="s">
        <v>1207</v>
      </c>
      <c r="J269" s="7" t="s">
        <v>1233</v>
      </c>
      <c r="K269" s="7" t="s">
        <v>1209</v>
      </c>
      <c r="L269" s="103" t="s">
        <v>63</v>
      </c>
      <c r="M269" s="24" t="s">
        <v>1234</v>
      </c>
      <c r="N269" s="8" t="str">
        <f>IFERROR(VLOOKUP(M269,'[17]Riesgos de gestión'!$D$9:$E$32,2,0),0)</f>
        <v>Falta de credibilidad en las decisiones de la ANM.</v>
      </c>
      <c r="O269" s="19" t="s">
        <v>1235</v>
      </c>
      <c r="P269" s="19" t="s">
        <v>1236</v>
      </c>
      <c r="Q269" s="19" t="s">
        <v>1237</v>
      </c>
      <c r="R269" s="104" t="s">
        <v>38</v>
      </c>
    </row>
    <row r="270" spans="1:18" ht="122.25" customHeight="1">
      <c r="A270" s="137"/>
      <c r="B270" s="137"/>
      <c r="C270" s="137"/>
      <c r="D270" s="125"/>
      <c r="E270" s="114"/>
      <c r="F270" s="142"/>
      <c r="G270" s="9" t="s">
        <v>1238</v>
      </c>
      <c r="H270" s="43" t="s">
        <v>1239</v>
      </c>
      <c r="I270" s="7" t="s">
        <v>1214</v>
      </c>
      <c r="J270" s="7" t="s">
        <v>1233</v>
      </c>
      <c r="K270" s="7" t="s">
        <v>835</v>
      </c>
      <c r="L270" s="103"/>
      <c r="M270" s="24" t="s">
        <v>47</v>
      </c>
      <c r="N270" s="8" t="str">
        <f>IFERROR(VLOOKUP(M270,'[17]Riesgos de gestión'!$D$9:$E$32,2,0),0)</f>
        <v>Potenciales responsabilidades disciplinarias, fiscales, penales o civiles</v>
      </c>
      <c r="O270" s="19" t="s">
        <v>1240</v>
      </c>
      <c r="P270" s="19" t="s">
        <v>1241</v>
      </c>
      <c r="Q270" s="19" t="s">
        <v>463</v>
      </c>
      <c r="R270" s="104"/>
    </row>
    <row r="271" spans="1:18" ht="122.25" customHeight="1">
      <c r="A271" s="137"/>
      <c r="B271" s="137"/>
      <c r="C271" s="137"/>
      <c r="D271" s="125"/>
      <c r="E271" s="114"/>
      <c r="F271" s="142"/>
      <c r="G271" s="9" t="s">
        <v>1215</v>
      </c>
      <c r="H271" s="43" t="str">
        <f>IFERROR(VLOOKUP(G271,'[17]Riesgos de gestión'!$L$37:$M$56,2,0),0)</f>
        <v>Fallas o intermitencias en los sistemas de información</v>
      </c>
      <c r="I271" s="7" t="s">
        <v>1216</v>
      </c>
      <c r="J271" s="7" t="s">
        <v>1233</v>
      </c>
      <c r="K271" s="7" t="s">
        <v>1217</v>
      </c>
      <c r="L271" s="103"/>
      <c r="M271" s="24"/>
      <c r="N271" s="8"/>
      <c r="O271" s="19"/>
      <c r="P271" s="19"/>
      <c r="Q271" s="19"/>
      <c r="R271" s="104"/>
    </row>
    <row r="272" spans="1:18" ht="122.25" customHeight="1">
      <c r="A272" s="137">
        <v>1</v>
      </c>
      <c r="B272" s="161">
        <v>45323</v>
      </c>
      <c r="C272" s="137" t="s">
        <v>1203</v>
      </c>
      <c r="D272" s="125" t="s">
        <v>1204</v>
      </c>
      <c r="E272" s="114" t="s">
        <v>1242</v>
      </c>
      <c r="F272" s="107" t="str">
        <f>IFERROR(VLOOKUP(E272,'[17]Riesgos de gestión'!$C$61:$D$110,2,0),0)</f>
        <v>Posible falta de claridad en la situación jurídica de las solicitudes y no otorgamiento de contratos de concesión</v>
      </c>
      <c r="G272" s="114" t="s">
        <v>1243</v>
      </c>
      <c r="H272" s="143" t="str">
        <f>IFERROR(VLOOKUP(G272,'[17]Riesgos de gestión'!$L$37:$M$56,2,0),0)</f>
        <v>Falta de recurso humano suficiente para adelantar la gestión de las evaluaciones</v>
      </c>
      <c r="I272" s="7" t="s">
        <v>1244</v>
      </c>
      <c r="J272" s="7" t="s">
        <v>1245</v>
      </c>
      <c r="K272" s="7" t="s">
        <v>1246</v>
      </c>
      <c r="L272" s="103" t="s">
        <v>63</v>
      </c>
      <c r="M272" s="24" t="s">
        <v>1210</v>
      </c>
      <c r="N272" s="8" t="str">
        <f>IFERROR(VLOOKUP(M272,'[17]Riesgos de gestión'!$D$9:$E$32,2,0),0)</f>
        <v xml:space="preserve">Silencios administrativos positivos </v>
      </c>
      <c r="O272" s="19" t="s">
        <v>1211</v>
      </c>
      <c r="P272" s="19" t="s">
        <v>1212</v>
      </c>
      <c r="Q272" s="19" t="s">
        <v>463</v>
      </c>
      <c r="R272" s="104" t="s">
        <v>38</v>
      </c>
    </row>
    <row r="273" spans="1:18" ht="122.25" customHeight="1">
      <c r="A273" s="137"/>
      <c r="B273" s="137"/>
      <c r="C273" s="137"/>
      <c r="D273" s="125"/>
      <c r="E273" s="114"/>
      <c r="F273" s="107"/>
      <c r="G273" s="114"/>
      <c r="H273" s="143"/>
      <c r="I273" s="7" t="s">
        <v>1247</v>
      </c>
      <c r="J273" s="7" t="s">
        <v>1245</v>
      </c>
      <c r="K273" s="7" t="s">
        <v>379</v>
      </c>
      <c r="L273" s="103"/>
      <c r="M273" s="24"/>
      <c r="N273" s="8"/>
      <c r="O273" s="19"/>
      <c r="P273" s="19"/>
      <c r="Q273" s="19"/>
      <c r="R273" s="104"/>
    </row>
    <row r="274" spans="1:18" ht="122.25" customHeight="1">
      <c r="A274" s="137"/>
      <c r="B274" s="137"/>
      <c r="C274" s="137"/>
      <c r="D274" s="125"/>
      <c r="E274" s="114"/>
      <c r="F274" s="107"/>
      <c r="G274" s="15" t="s">
        <v>1223</v>
      </c>
      <c r="H274" s="44" t="str">
        <f>IFERROR(VLOOKUP(G274,'[17]Riesgos de gestión'!$L$37:$M$56,2,0),0)</f>
        <v>Situaciones de fuerza mayor por causas de seguridad publica, orden social u otras circunstancias que impidan adelantar las reuniones y audiencias en los territorios</v>
      </c>
      <c r="I274" s="7" t="s">
        <v>1248</v>
      </c>
      <c r="J274" s="7" t="s">
        <v>1233</v>
      </c>
      <c r="K274" s="7" t="s">
        <v>1249</v>
      </c>
      <c r="L274" s="103"/>
      <c r="M274" s="24"/>
      <c r="N274" s="8"/>
      <c r="O274" s="19"/>
      <c r="P274" s="19"/>
      <c r="Q274" s="19"/>
      <c r="R274" s="104"/>
    </row>
    <row r="275" spans="1:18" ht="122.25" customHeight="1">
      <c r="A275" s="137"/>
      <c r="B275" s="137"/>
      <c r="C275" s="137"/>
      <c r="D275" s="125"/>
      <c r="E275" s="114"/>
      <c r="F275" s="107"/>
      <c r="G275" s="114" t="s">
        <v>1250</v>
      </c>
      <c r="H275" s="143" t="str">
        <f>IFERROR(VLOOKUP(G275,'[17]Riesgos de gestión'!$L$37:$M$56,2,0),0)</f>
        <v>Minutas de contratos de concesión sin el cumplimiento de requisitos preestablecidos y  demoras en la revisiones de Catastro Minero frente a las áreas incluidas en la minuta (eliminar)</v>
      </c>
      <c r="I275" s="7" t="s">
        <v>1251</v>
      </c>
      <c r="J275" s="7" t="s">
        <v>1252</v>
      </c>
      <c r="K275" s="7" t="s">
        <v>1253</v>
      </c>
      <c r="L275" s="103"/>
      <c r="M275" s="24"/>
      <c r="N275" s="8"/>
      <c r="O275" s="19"/>
      <c r="P275" s="19"/>
      <c r="Q275" s="19"/>
      <c r="R275" s="104"/>
    </row>
    <row r="276" spans="1:18" ht="122.25" customHeight="1">
      <c r="A276" s="137"/>
      <c r="B276" s="137"/>
      <c r="C276" s="137"/>
      <c r="D276" s="125"/>
      <c r="E276" s="114"/>
      <c r="F276" s="107"/>
      <c r="G276" s="114"/>
      <c r="H276" s="143"/>
      <c r="I276" s="7" t="s">
        <v>1254</v>
      </c>
      <c r="J276" s="7" t="s">
        <v>1255</v>
      </c>
      <c r="K276" s="7" t="s">
        <v>1256</v>
      </c>
      <c r="L276" s="103"/>
      <c r="M276" s="24"/>
      <c r="N276" s="8"/>
      <c r="O276" s="19"/>
      <c r="P276" s="19"/>
      <c r="Q276" s="19"/>
      <c r="R276" s="104"/>
    </row>
    <row r="277" spans="1:18" ht="122.25" customHeight="1">
      <c r="A277" s="137"/>
      <c r="B277" s="137"/>
      <c r="C277" s="137"/>
      <c r="D277" s="125"/>
      <c r="E277" s="114"/>
      <c r="F277" s="107"/>
      <c r="G277" s="15" t="s">
        <v>1257</v>
      </c>
      <c r="H277" s="58" t="str">
        <f>IFERROR(VLOOKUP(G277,'[17]Riesgos de gestión'!$L$37:$M$56,2,0),0)</f>
        <v>Fallas o interrupciones de los aplicativos</v>
      </c>
      <c r="I277" s="7" t="s">
        <v>1216</v>
      </c>
      <c r="J277" s="7" t="s">
        <v>1258</v>
      </c>
      <c r="K277" s="7" t="s">
        <v>1259</v>
      </c>
      <c r="L277" s="103"/>
      <c r="M277" s="24"/>
      <c r="N277" s="8"/>
      <c r="O277" s="19"/>
      <c r="P277" s="19"/>
      <c r="Q277" s="19"/>
      <c r="R277" s="104"/>
    </row>
    <row r="278" spans="1:18" ht="122.25" customHeight="1">
      <c r="A278" s="137">
        <v>1</v>
      </c>
      <c r="B278" s="161">
        <v>45323</v>
      </c>
      <c r="C278" s="137" t="s">
        <v>1203</v>
      </c>
      <c r="D278" s="125" t="s">
        <v>1204</v>
      </c>
      <c r="E278" s="114" t="s">
        <v>1260</v>
      </c>
      <c r="F278" s="107" t="str">
        <f>IFERROR(VLOOKUP(E278,'[17]Riesgos de gestión'!$C$61:$D$110,2,0),0)</f>
        <v>Subcontratos de formalización minera aprobados sin el lleno de los requisitos</v>
      </c>
      <c r="G278" s="114" t="s">
        <v>1261</v>
      </c>
      <c r="H278" s="143" t="str">
        <f>IFERROR(VLOOKUP(G278,'[17]Riesgos de gestión'!$L$37:$M$56,2,0),0)</f>
        <v xml:space="preserve">Diferencias 
Incoherencia entre el informe de visita, y la evaluación técnica y jurídica </v>
      </c>
      <c r="I278" s="7" t="s">
        <v>1262</v>
      </c>
      <c r="J278" s="7" t="s">
        <v>1263</v>
      </c>
      <c r="K278" s="7" t="s">
        <v>1264</v>
      </c>
      <c r="L278" s="103" t="s">
        <v>63</v>
      </c>
      <c r="M278" s="24" t="s">
        <v>1234</v>
      </c>
      <c r="N278" s="8" t="str">
        <f>IFERROR(VLOOKUP(M278,'[17]Riesgos de gestión'!$D$9:$E$32,2,0),0)</f>
        <v>Falta de credibilidad en las decisiones de la ANM.</v>
      </c>
      <c r="O278" s="19" t="s">
        <v>1235</v>
      </c>
      <c r="P278" s="19" t="s">
        <v>1236</v>
      </c>
      <c r="Q278" s="19" t="s">
        <v>1237</v>
      </c>
      <c r="R278" s="104" t="s">
        <v>38</v>
      </c>
    </row>
    <row r="279" spans="1:18" ht="122.25" customHeight="1">
      <c r="A279" s="137"/>
      <c r="B279" s="137"/>
      <c r="C279" s="137"/>
      <c r="D279" s="125"/>
      <c r="E279" s="114"/>
      <c r="F279" s="107"/>
      <c r="G279" s="114"/>
      <c r="H279" s="143"/>
      <c r="I279" s="7" t="s">
        <v>1265</v>
      </c>
      <c r="J279" s="7" t="s">
        <v>1266</v>
      </c>
      <c r="K279" s="7" t="s">
        <v>1267</v>
      </c>
      <c r="L279" s="103"/>
      <c r="M279" s="24" t="s">
        <v>47</v>
      </c>
      <c r="N279" s="8" t="str">
        <f>IFERROR(VLOOKUP(M279,'[17]Riesgos de gestión'!$D$9:$E$32,2,0),0)</f>
        <v>Potenciales responsabilidades disciplinarias, fiscales, penales o civiles</v>
      </c>
      <c r="O279" s="19" t="s">
        <v>1240</v>
      </c>
      <c r="P279" s="19" t="s">
        <v>1241</v>
      </c>
      <c r="Q279" s="19" t="s">
        <v>463</v>
      </c>
      <c r="R279" s="104"/>
    </row>
    <row r="280" spans="1:18" ht="122.25" customHeight="1">
      <c r="A280" s="137">
        <v>1</v>
      </c>
      <c r="B280" s="161">
        <v>45323</v>
      </c>
      <c r="C280" s="137" t="s">
        <v>1268</v>
      </c>
      <c r="D280" s="125" t="s">
        <v>1269</v>
      </c>
      <c r="E280" s="111" t="s">
        <v>1270</v>
      </c>
      <c r="F280" s="107" t="str">
        <f>IFERROR(VLOOKUP(E280,'[18]Riesgos de gestión'!$C$102:$D$138,2,0),0)</f>
        <v>Incumplimiento de las funciones y metas misionales de fiscalización</v>
      </c>
      <c r="G280" s="9" t="s">
        <v>1271</v>
      </c>
      <c r="H280" s="24" t="str">
        <f>IFERROR(VLOOKUP(G280,'[18]Riesgos de gestión'!$L$23:$M$52,2,0),0)</f>
        <v>Falta de personal, recursos y condiciones en el territorio para cumplir con la función</v>
      </c>
      <c r="I280" s="7" t="s">
        <v>1272</v>
      </c>
      <c r="J280" s="7" t="s">
        <v>1273</v>
      </c>
      <c r="K280" s="7" t="s">
        <v>1274</v>
      </c>
      <c r="L280" s="113" t="s">
        <v>566</v>
      </c>
      <c r="M280" s="24" t="s">
        <v>47</v>
      </c>
      <c r="N280" s="24" t="s">
        <v>1275</v>
      </c>
      <c r="O280" s="3" t="s">
        <v>49</v>
      </c>
      <c r="P280" s="19" t="s">
        <v>1276</v>
      </c>
      <c r="Q280" s="3" t="s">
        <v>51</v>
      </c>
      <c r="R280" s="104" t="s">
        <v>38</v>
      </c>
    </row>
    <row r="281" spans="1:18" ht="122.25" customHeight="1">
      <c r="A281" s="137"/>
      <c r="B281" s="137"/>
      <c r="C281" s="137"/>
      <c r="D281" s="125"/>
      <c r="E281" s="111"/>
      <c r="F281" s="107"/>
      <c r="G281" s="114" t="s">
        <v>1277</v>
      </c>
      <c r="H281" s="119" t="str">
        <f>IFERROR(VLOOKUP(G281,'[18]Riesgos de gestión'!$L$23:$M$52,2,0),0)</f>
        <v>Incumplimiento del procedimiento establecido para la evaluación documental</v>
      </c>
      <c r="I281" s="141" t="s">
        <v>1278</v>
      </c>
      <c r="J281" s="141" t="s">
        <v>1279</v>
      </c>
      <c r="K281" s="141" t="s">
        <v>1280</v>
      </c>
      <c r="L281" s="113"/>
      <c r="M281" s="119" t="s">
        <v>1281</v>
      </c>
      <c r="N281" s="124" t="s">
        <v>1282</v>
      </c>
      <c r="O281" s="19" t="s">
        <v>1283</v>
      </c>
      <c r="P281" s="19" t="s">
        <v>1284</v>
      </c>
      <c r="Q281" s="19" t="s">
        <v>1285</v>
      </c>
      <c r="R281" s="104"/>
    </row>
    <row r="282" spans="1:18" ht="122.25" customHeight="1">
      <c r="A282" s="137"/>
      <c r="B282" s="137"/>
      <c r="C282" s="137"/>
      <c r="D282" s="125"/>
      <c r="E282" s="111"/>
      <c r="F282" s="107"/>
      <c r="G282" s="114"/>
      <c r="H282" s="119"/>
      <c r="I282" s="141"/>
      <c r="J282" s="141"/>
      <c r="K282" s="141"/>
      <c r="L282" s="113"/>
      <c r="M282" s="119"/>
      <c r="N282" s="124"/>
      <c r="O282" s="19" t="s">
        <v>1286</v>
      </c>
      <c r="P282" s="19" t="s">
        <v>1287</v>
      </c>
      <c r="Q282" s="19" t="s">
        <v>1288</v>
      </c>
      <c r="R282" s="104"/>
    </row>
    <row r="283" spans="1:18" ht="122.25" customHeight="1">
      <c r="A283" s="137">
        <v>1</v>
      </c>
      <c r="B283" s="161">
        <v>45323</v>
      </c>
      <c r="C283" s="137" t="s">
        <v>1268</v>
      </c>
      <c r="D283" s="125" t="s">
        <v>1269</v>
      </c>
      <c r="E283" s="111" t="s">
        <v>1289</v>
      </c>
      <c r="F283" s="107" t="str">
        <f>IFERROR(VLOOKUP(E283,'[18]Riesgos de gestión'!$C$102:$D$138,2,0),0)</f>
        <v>Inadecuada programación y ejecución de las inspecciones de campo que impidan la detección de incumplimiento por parte del titular minero en las obligaciones del decreto de seguridad e higiene minera; obligaciones de inversión social; y obligaciones técnicas y jurídicas.</v>
      </c>
      <c r="G283" s="9" t="s">
        <v>1290</v>
      </c>
      <c r="H283" s="24" t="str">
        <f>IFERROR(VLOOKUP(G283,'[18]Riesgos de gestión'!$L$23:$M$52,2,0),0)</f>
        <v>Fuerza mayor o caso fortuito que impidan la realización de la inspección de campo</v>
      </c>
      <c r="I283" s="7" t="s">
        <v>1291</v>
      </c>
      <c r="J283" s="7" t="s">
        <v>1292</v>
      </c>
      <c r="K283" s="7" t="s">
        <v>1293</v>
      </c>
      <c r="L283" s="113" t="s">
        <v>566</v>
      </c>
      <c r="M283" s="24" t="s">
        <v>47</v>
      </c>
      <c r="N283" s="24" t="s">
        <v>1275</v>
      </c>
      <c r="O283" s="3" t="s">
        <v>49</v>
      </c>
      <c r="P283" s="19" t="s">
        <v>1276</v>
      </c>
      <c r="Q283" s="3" t="s">
        <v>51</v>
      </c>
      <c r="R283" s="104" t="s">
        <v>38</v>
      </c>
    </row>
    <row r="284" spans="1:18" ht="122.25" customHeight="1">
      <c r="A284" s="137"/>
      <c r="B284" s="137"/>
      <c r="C284" s="137"/>
      <c r="D284" s="125"/>
      <c r="E284" s="111"/>
      <c r="F284" s="107"/>
      <c r="G284" s="114" t="s">
        <v>1294</v>
      </c>
      <c r="H284" s="119" t="str">
        <f>IFERROR(VLOOKUP(G284,'[18]Riesgos de gestión'!$L$23:$M$52,2,0),0)</f>
        <v>Recurso humano sin los conocimientos suficientes</v>
      </c>
      <c r="I284" s="7" t="s">
        <v>1295</v>
      </c>
      <c r="J284" s="7" t="s">
        <v>1296</v>
      </c>
      <c r="K284" s="7" t="s">
        <v>1297</v>
      </c>
      <c r="L284" s="113"/>
      <c r="M284" s="119" t="s">
        <v>1281</v>
      </c>
      <c r="N284" s="124" t="s">
        <v>1282</v>
      </c>
      <c r="O284" s="19" t="s">
        <v>1283</v>
      </c>
      <c r="P284" s="19" t="s">
        <v>1284</v>
      </c>
      <c r="Q284" s="19" t="s">
        <v>1285</v>
      </c>
      <c r="R284" s="104"/>
    </row>
    <row r="285" spans="1:18" ht="122.25" customHeight="1">
      <c r="A285" s="137"/>
      <c r="B285" s="137"/>
      <c r="C285" s="137"/>
      <c r="D285" s="125"/>
      <c r="E285" s="111"/>
      <c r="F285" s="107"/>
      <c r="G285" s="114"/>
      <c r="H285" s="119"/>
      <c r="I285" s="7" t="s">
        <v>1298</v>
      </c>
      <c r="J285" s="7" t="s">
        <v>1299</v>
      </c>
      <c r="K285" s="7" t="s">
        <v>1300</v>
      </c>
      <c r="L285" s="113"/>
      <c r="M285" s="119"/>
      <c r="N285" s="124"/>
      <c r="O285" s="19" t="s">
        <v>1286</v>
      </c>
      <c r="P285" s="19" t="s">
        <v>1287</v>
      </c>
      <c r="Q285" s="19" t="s">
        <v>1288</v>
      </c>
      <c r="R285" s="104"/>
    </row>
    <row r="286" spans="1:18" ht="122.25" customHeight="1">
      <c r="A286" s="137"/>
      <c r="B286" s="137"/>
      <c r="C286" s="137"/>
      <c r="D286" s="125"/>
      <c r="E286" s="111"/>
      <c r="F286" s="107"/>
      <c r="G286" s="114" t="s">
        <v>1301</v>
      </c>
      <c r="H286" s="119" t="str">
        <f>IFERROR(VLOOKUP(G286,'[18]Riesgos de gestión'!$L$23:$M$52,2,0),0)</f>
        <v>Debilidades en la implementación del procedimiento que impidan detectar o identificar no conformidades en los aspectos técnicos, ambientales, de seguridad e higiene minera en los títulos mineros</v>
      </c>
      <c r="I286" s="7" t="s">
        <v>1302</v>
      </c>
      <c r="J286" s="7" t="s">
        <v>1303</v>
      </c>
      <c r="K286" s="7" t="s">
        <v>1304</v>
      </c>
      <c r="L286" s="113"/>
      <c r="M286" s="24" t="s">
        <v>1305</v>
      </c>
      <c r="N286" s="24" t="s">
        <v>1306</v>
      </c>
      <c r="O286" s="19" t="s">
        <v>1307</v>
      </c>
      <c r="P286" s="19" t="s">
        <v>1284</v>
      </c>
      <c r="Q286" s="19" t="s">
        <v>1308</v>
      </c>
      <c r="R286" s="104"/>
    </row>
    <row r="287" spans="1:18" ht="122.25" customHeight="1">
      <c r="A287" s="137"/>
      <c r="B287" s="137"/>
      <c r="C287" s="137"/>
      <c r="D287" s="125"/>
      <c r="E287" s="111"/>
      <c r="F287" s="107"/>
      <c r="G287" s="114"/>
      <c r="H287" s="119"/>
      <c r="I287" s="7" t="s">
        <v>1309</v>
      </c>
      <c r="J287" s="7" t="s">
        <v>1310</v>
      </c>
      <c r="K287" s="7" t="s">
        <v>1311</v>
      </c>
      <c r="L287" s="113"/>
      <c r="M287" s="24"/>
      <c r="N287" s="15"/>
      <c r="O287" s="45"/>
      <c r="P287" s="45"/>
      <c r="Q287" s="45"/>
      <c r="R287" s="104"/>
    </row>
    <row r="288" spans="1:18" ht="122.25" customHeight="1">
      <c r="A288" s="137"/>
      <c r="B288" s="137"/>
      <c r="C288" s="137"/>
      <c r="D288" s="125"/>
      <c r="E288" s="111"/>
      <c r="F288" s="107"/>
      <c r="G288" s="114" t="s">
        <v>1312</v>
      </c>
      <c r="H288" s="119" t="str">
        <f>IFERROR(VLOOKUP(G288,'[18]Riesgos de gestión'!$L$23:$M$52,2,0),0)</f>
        <v>Cambios en la programación y ejecución de las inspecciones de campo</v>
      </c>
      <c r="I288" s="7" t="s">
        <v>1313</v>
      </c>
      <c r="J288" s="7" t="s">
        <v>1314</v>
      </c>
      <c r="K288" s="7" t="s">
        <v>1315</v>
      </c>
      <c r="L288" s="113"/>
      <c r="M288" s="24"/>
      <c r="N288" s="15"/>
      <c r="O288" s="45"/>
      <c r="P288" s="45"/>
      <c r="Q288" s="45"/>
      <c r="R288" s="104"/>
    </row>
    <row r="289" spans="1:18" ht="122.25" customHeight="1">
      <c r="A289" s="137"/>
      <c r="B289" s="137"/>
      <c r="C289" s="137"/>
      <c r="D289" s="125"/>
      <c r="E289" s="111"/>
      <c r="F289" s="107"/>
      <c r="G289" s="114"/>
      <c r="H289" s="119"/>
      <c r="I289" s="7" t="s">
        <v>1316</v>
      </c>
      <c r="J289" s="7" t="s">
        <v>1314</v>
      </c>
      <c r="K289" s="7" t="s">
        <v>1317</v>
      </c>
      <c r="L289" s="113"/>
      <c r="M289" s="24"/>
      <c r="N289" s="15"/>
      <c r="O289" s="19"/>
      <c r="P289" s="19"/>
      <c r="Q289" s="19"/>
      <c r="R289" s="104"/>
    </row>
    <row r="290" spans="1:18" ht="122.25" customHeight="1">
      <c r="A290" s="137"/>
      <c r="B290" s="137"/>
      <c r="C290" s="137"/>
      <c r="D290" s="125"/>
      <c r="E290" s="111"/>
      <c r="F290" s="107"/>
      <c r="G290" s="114"/>
      <c r="H290" s="119"/>
      <c r="I290" s="7" t="s">
        <v>1318</v>
      </c>
      <c r="J290" s="7" t="s">
        <v>1314</v>
      </c>
      <c r="K290" s="7" t="s">
        <v>1319</v>
      </c>
      <c r="L290" s="113"/>
      <c r="M290" s="24"/>
      <c r="N290" s="15"/>
      <c r="O290" s="19"/>
      <c r="P290" s="2"/>
      <c r="Q290" s="19"/>
      <c r="R290" s="104"/>
    </row>
    <row r="291" spans="1:18" ht="122.25" customHeight="1">
      <c r="A291" s="137">
        <v>1</v>
      </c>
      <c r="B291" s="161">
        <v>45323</v>
      </c>
      <c r="C291" s="137" t="s">
        <v>1268</v>
      </c>
      <c r="D291" s="125" t="s">
        <v>1269</v>
      </c>
      <c r="E291" s="111" t="s">
        <v>1320</v>
      </c>
      <c r="F291" s="107" t="str">
        <f>IFERROR(VLOOKUP(E291,'[18]Riesgos de gestión'!$C$102:$D$138,2,0),0)</f>
        <v xml:space="preserve">Expedicion  de actos administrativos  sancionatorio sin la debida motivacion
</v>
      </c>
      <c r="G291" s="9" t="s">
        <v>1321</v>
      </c>
      <c r="H291" s="24" t="str">
        <f>IFERROR(VLOOKUP(G291,'[18]Riesgos de gestión'!$L$23:$M$52,2,0),0)</f>
        <v>Inobservancia de los abogados de la información contenida en los informes técnicos</v>
      </c>
      <c r="I291" s="7" t="s">
        <v>1322</v>
      </c>
      <c r="J291" s="7" t="s">
        <v>1310</v>
      </c>
      <c r="K291" s="7" t="s">
        <v>1323</v>
      </c>
      <c r="L291" s="118" t="s">
        <v>63</v>
      </c>
      <c r="M291" s="24" t="s">
        <v>47</v>
      </c>
      <c r="N291" s="24" t="s">
        <v>1275</v>
      </c>
      <c r="O291" s="3" t="s">
        <v>49</v>
      </c>
      <c r="P291" s="19" t="s">
        <v>1276</v>
      </c>
      <c r="Q291" s="3" t="s">
        <v>51</v>
      </c>
      <c r="R291" s="104" t="s">
        <v>38</v>
      </c>
    </row>
    <row r="292" spans="1:18" ht="122.25" customHeight="1">
      <c r="A292" s="137"/>
      <c r="B292" s="137"/>
      <c r="C292" s="137"/>
      <c r="D292" s="125"/>
      <c r="E292" s="111"/>
      <c r="F292" s="107"/>
      <c r="G292" s="114" t="s">
        <v>1324</v>
      </c>
      <c r="H292" s="119" t="str">
        <f>IFERROR(VLOOKUP(G292,'[18]Riesgos de gestión'!$L$23:$M$52,2,0),0)</f>
        <v>Incumplimiento del procedimiento establecido para las inspecciones,  la evaluación documental y atención de trámites así como imposición de sanciones.</v>
      </c>
      <c r="I292" s="7" t="s">
        <v>1325</v>
      </c>
      <c r="J292" s="7" t="s">
        <v>1303</v>
      </c>
      <c r="K292" s="7" t="s">
        <v>1304</v>
      </c>
      <c r="L292" s="118"/>
      <c r="M292" s="24" t="s">
        <v>1326</v>
      </c>
      <c r="N292" s="15" t="s">
        <v>1327</v>
      </c>
      <c r="O292" s="19" t="s">
        <v>1328</v>
      </c>
      <c r="P292" s="19" t="s">
        <v>1276</v>
      </c>
      <c r="Q292" s="19" t="s">
        <v>37</v>
      </c>
      <c r="R292" s="104"/>
    </row>
    <row r="293" spans="1:18" ht="122.25" customHeight="1">
      <c r="A293" s="137"/>
      <c r="B293" s="137"/>
      <c r="C293" s="137"/>
      <c r="D293" s="125"/>
      <c r="E293" s="111"/>
      <c r="F293" s="107"/>
      <c r="G293" s="114"/>
      <c r="H293" s="119"/>
      <c r="I293" s="7" t="s">
        <v>1309</v>
      </c>
      <c r="J293" s="7" t="s">
        <v>1310</v>
      </c>
      <c r="K293" s="7" t="s">
        <v>1311</v>
      </c>
      <c r="L293" s="118"/>
      <c r="M293" s="24"/>
      <c r="N293" s="15"/>
      <c r="O293" s="19"/>
      <c r="P293" s="19"/>
      <c r="Q293" s="19"/>
      <c r="R293" s="104"/>
    </row>
    <row r="294" spans="1:18" ht="122.25" customHeight="1">
      <c r="A294" s="137"/>
      <c r="B294" s="137"/>
      <c r="C294" s="137"/>
      <c r="D294" s="125"/>
      <c r="E294" s="111"/>
      <c r="F294" s="107"/>
      <c r="G294" s="9" t="s">
        <v>1329</v>
      </c>
      <c r="H294" s="24" t="str">
        <f>IFERROR(VLOOKUP(G294,'[18]Riesgos de gestión'!$L$23:$M$52,2,0),0)</f>
        <v>Indebida motivación en los actos administrativos, verificación de los datos generales del acto administrativo, observancia de la información contenida en los informes técnicos, y coherencia en la aplicación de la norma en la sustentación de la sanción</v>
      </c>
      <c r="I294" s="43" t="s">
        <v>1330</v>
      </c>
      <c r="J294" s="7" t="s">
        <v>1331</v>
      </c>
      <c r="K294" s="7" t="s">
        <v>1332</v>
      </c>
      <c r="L294" s="118"/>
      <c r="M294" s="24"/>
      <c r="N294" s="8"/>
      <c r="O294" s="19"/>
      <c r="P294" s="19"/>
      <c r="Q294" s="19"/>
      <c r="R294" s="104"/>
    </row>
    <row r="295" spans="1:18" ht="122.25" customHeight="1">
      <c r="A295" s="60">
        <v>1</v>
      </c>
      <c r="B295" s="92">
        <v>45323</v>
      </c>
      <c r="C295" s="60" t="s">
        <v>1268</v>
      </c>
      <c r="D295" s="58" t="s">
        <v>1269</v>
      </c>
      <c r="E295" s="8" t="s">
        <v>1333</v>
      </c>
      <c r="F295" s="28" t="str">
        <f>IFERROR(VLOOKUP(E295,'[18]Riesgos de gestión'!$C$102:$D$138,2,0),0)</f>
        <v xml:space="preserve">Incumplimiento de las obligaciones contractuales por parte de los titulares mineros  </v>
      </c>
      <c r="G295" s="9" t="s">
        <v>1334</v>
      </c>
      <c r="H295" s="24" t="str">
        <f>IFERROR(VLOOKUP(G295,'[18]Riesgos de gestión'!$L$23:$M$52,2,0),0)</f>
        <v>Inoportunidad en la evaluación documental y verificación del vencimiento de los plazos establecidos para atender  los requerimientos</v>
      </c>
      <c r="I295" s="7" t="s">
        <v>1335</v>
      </c>
      <c r="J295" s="7" t="s">
        <v>1336</v>
      </c>
      <c r="K295" s="7" t="s">
        <v>1337</v>
      </c>
      <c r="L295" s="38" t="s">
        <v>63</v>
      </c>
      <c r="M295" s="24" t="s">
        <v>1338</v>
      </c>
      <c r="N295" s="19" t="s">
        <v>1339</v>
      </c>
      <c r="O295" s="19" t="s">
        <v>1283</v>
      </c>
      <c r="P295" s="19" t="s">
        <v>1284</v>
      </c>
      <c r="Q295" s="19" t="s">
        <v>1285</v>
      </c>
      <c r="R295" s="23" t="s">
        <v>38</v>
      </c>
    </row>
    <row r="296" spans="1:18" ht="122.25" customHeight="1">
      <c r="A296" s="137">
        <v>1</v>
      </c>
      <c r="B296" s="161">
        <v>45323</v>
      </c>
      <c r="C296" s="137" t="s">
        <v>1268</v>
      </c>
      <c r="D296" s="125" t="s">
        <v>1340</v>
      </c>
      <c r="E296" s="111" t="s">
        <v>1341</v>
      </c>
      <c r="F296" s="111" t="str">
        <f>IFERROR(VLOOKUP(E296,'[19]Riesgos de gestión'!$C$51:$D$97,2,0),0)</f>
        <v>Incumplimiento por parte de la autoridad minera de los términos establecidos por la ley para que se inicie/continue el proyecto minero</v>
      </c>
      <c r="G296" s="9" t="s">
        <v>1342</v>
      </c>
      <c r="H296" s="8" t="str">
        <f>IFERROR(VLOOKUP(G296,'[19]Riesgos de gestión'!$L$16:$M$46,2,0),0)</f>
        <v xml:space="preserve">Recursos financieros  insuficientes para adelantar la gestión; falta de personal  idóneo y competente </v>
      </c>
      <c r="I296" s="5" t="s">
        <v>1343</v>
      </c>
      <c r="J296" s="5" t="s">
        <v>1344</v>
      </c>
      <c r="K296" s="5" t="s">
        <v>1345</v>
      </c>
      <c r="L296" s="103" t="s">
        <v>63</v>
      </c>
      <c r="M296" s="24" t="s">
        <v>1346</v>
      </c>
      <c r="N296" s="8" t="s">
        <v>1347</v>
      </c>
      <c r="O296" s="19" t="s">
        <v>1348</v>
      </c>
      <c r="P296" s="19" t="s">
        <v>1344</v>
      </c>
      <c r="Q296" s="5" t="s">
        <v>909</v>
      </c>
      <c r="R296" s="104" t="s">
        <v>38</v>
      </c>
    </row>
    <row r="297" spans="1:18" ht="122.25" customHeight="1">
      <c r="A297" s="137"/>
      <c r="B297" s="137"/>
      <c r="C297" s="137"/>
      <c r="D297" s="125"/>
      <c r="E297" s="111"/>
      <c r="F297" s="111"/>
      <c r="G297" s="9" t="s">
        <v>1349</v>
      </c>
      <c r="H297" s="8" t="str">
        <f>IFERROR(VLOOKUP(G297,'[19]Riesgos de gestión'!$L$16:$M$46,2,0),0)</f>
        <v>Rotación de personal al interior del equipo de trabajo</v>
      </c>
      <c r="I297" s="5" t="s">
        <v>1350</v>
      </c>
      <c r="J297" s="5" t="s">
        <v>1344</v>
      </c>
      <c r="K297" s="5" t="s">
        <v>1345</v>
      </c>
      <c r="L297" s="103"/>
      <c r="M297" s="24" t="s">
        <v>1351</v>
      </c>
      <c r="N297" s="20" t="s">
        <v>1352</v>
      </c>
      <c r="O297" s="1" t="s">
        <v>1353</v>
      </c>
      <c r="P297" s="19" t="s">
        <v>1344</v>
      </c>
      <c r="Q297" s="1" t="s">
        <v>1354</v>
      </c>
      <c r="R297" s="104"/>
    </row>
    <row r="298" spans="1:18" ht="122.25" customHeight="1">
      <c r="A298" s="137"/>
      <c r="B298" s="137"/>
      <c r="C298" s="137"/>
      <c r="D298" s="125"/>
      <c r="E298" s="111"/>
      <c r="F298" s="111"/>
      <c r="G298" s="9" t="s">
        <v>1355</v>
      </c>
      <c r="H298" s="8" t="str">
        <f>IFERROR(VLOOKUP(G298,'[19]Riesgos de gestión'!$L$16:$M$46,2,0),0)</f>
        <v>Debilidades/fallas en la radicación de documentos por parte del titular; y/o atraso de la Entidad para la asignación por medio de SGD al grupo de trabajo o evaluadores</v>
      </c>
      <c r="I298" s="5" t="s">
        <v>1356</v>
      </c>
      <c r="J298" s="5" t="s">
        <v>1344</v>
      </c>
      <c r="K298" s="5" t="s">
        <v>1357</v>
      </c>
      <c r="L298" s="103"/>
      <c r="M298" s="77"/>
      <c r="N298" s="61"/>
      <c r="O298" s="62"/>
      <c r="P298" s="62"/>
      <c r="Q298" s="62"/>
      <c r="R298" s="104"/>
    </row>
    <row r="299" spans="1:18" ht="122.25" customHeight="1">
      <c r="A299" s="137">
        <v>1</v>
      </c>
      <c r="B299" s="161">
        <v>45323</v>
      </c>
      <c r="C299" s="137" t="s">
        <v>1268</v>
      </c>
      <c r="D299" s="125" t="s">
        <v>1340</v>
      </c>
      <c r="E299" s="114" t="s">
        <v>1358</v>
      </c>
      <c r="F299" s="114" t="str">
        <f>IFERROR(VLOOKUP(E299,'[19]Riesgos de gestión'!$C$51:$D$97,2,0),0)</f>
        <v>Inadecuada aplicación de los procedimientos documentados y herramientas definidas para la evaluación de los estudios técnicos</v>
      </c>
      <c r="G299" s="114" t="s">
        <v>1359</v>
      </c>
      <c r="H299" s="111" t="str">
        <f>IFERROR(VLOOKUP(G299,'[19]Riesgos de gestión'!$L$16:$M$46,2,0),0)</f>
        <v>Falta de apropiación de los servidores públicos de los procedimientos y formatos a aplicar para adelantar la correcta gestión.</v>
      </c>
      <c r="I299" s="1" t="s">
        <v>1360</v>
      </c>
      <c r="J299" s="1" t="s">
        <v>1361</v>
      </c>
      <c r="K299" s="1" t="s">
        <v>1362</v>
      </c>
      <c r="L299" s="112" t="s">
        <v>63</v>
      </c>
      <c r="M299" s="119" t="s">
        <v>1351</v>
      </c>
      <c r="N299" s="111" t="s">
        <v>1352</v>
      </c>
      <c r="O299" s="19" t="s">
        <v>1363</v>
      </c>
      <c r="P299" s="19" t="s">
        <v>1361</v>
      </c>
      <c r="Q299" s="19" t="s">
        <v>1364</v>
      </c>
      <c r="R299" s="104" t="s">
        <v>38</v>
      </c>
    </row>
    <row r="300" spans="1:18" ht="122.25" customHeight="1">
      <c r="A300" s="137"/>
      <c r="B300" s="137"/>
      <c r="C300" s="137"/>
      <c r="D300" s="125"/>
      <c r="E300" s="114"/>
      <c r="F300" s="114"/>
      <c r="G300" s="114"/>
      <c r="H300" s="111"/>
      <c r="I300" s="1" t="s">
        <v>1365</v>
      </c>
      <c r="J300" s="1" t="s">
        <v>1344</v>
      </c>
      <c r="K300" s="1" t="s">
        <v>1366</v>
      </c>
      <c r="L300" s="112"/>
      <c r="M300" s="119"/>
      <c r="N300" s="111"/>
      <c r="O300" s="19" t="s">
        <v>1367</v>
      </c>
      <c r="P300" s="19" t="s">
        <v>1361</v>
      </c>
      <c r="Q300" s="19" t="s">
        <v>1368</v>
      </c>
      <c r="R300" s="104"/>
    </row>
    <row r="301" spans="1:18" ht="122.25" customHeight="1">
      <c r="A301" s="137">
        <v>1</v>
      </c>
      <c r="B301" s="161">
        <v>45323</v>
      </c>
      <c r="C301" s="137" t="s">
        <v>1268</v>
      </c>
      <c r="D301" s="125" t="s">
        <v>1369</v>
      </c>
      <c r="E301" s="111" t="s">
        <v>1370</v>
      </c>
      <c r="F301" s="111" t="str">
        <f>IFERROR(VLOOKUP(E301,'[20]Riesgos de gestión'!$C$74:$D$120,2,0),0)</f>
        <v>Desactualización de la realidad jurídica del Título Minero</v>
      </c>
      <c r="G301" s="9" t="s">
        <v>1371</v>
      </c>
      <c r="H301" s="44" t="s">
        <v>1372</v>
      </c>
      <c r="I301" s="44" t="s">
        <v>1373</v>
      </c>
      <c r="J301" s="44" t="s">
        <v>1374</v>
      </c>
      <c r="K301" s="44" t="s">
        <v>1375</v>
      </c>
      <c r="L301" s="103" t="s">
        <v>63</v>
      </c>
      <c r="M301" s="24" t="s">
        <v>1376</v>
      </c>
      <c r="N301" s="8" t="s">
        <v>1377</v>
      </c>
      <c r="O301" s="19" t="s">
        <v>1378</v>
      </c>
      <c r="P301" s="19" t="s">
        <v>1379</v>
      </c>
      <c r="Q301" s="19" t="s">
        <v>1285</v>
      </c>
      <c r="R301" s="104" t="s">
        <v>38</v>
      </c>
    </row>
    <row r="302" spans="1:18" ht="122.25" customHeight="1">
      <c r="A302" s="137"/>
      <c r="B302" s="137"/>
      <c r="C302" s="137"/>
      <c r="D302" s="125"/>
      <c r="E302" s="111"/>
      <c r="F302" s="111"/>
      <c r="G302" s="9" t="s">
        <v>1380</v>
      </c>
      <c r="H302" s="44" t="s">
        <v>1381</v>
      </c>
      <c r="I302" s="44" t="s">
        <v>1382</v>
      </c>
      <c r="J302" s="44" t="s">
        <v>1383</v>
      </c>
      <c r="K302" s="44" t="s">
        <v>1384</v>
      </c>
      <c r="L302" s="103"/>
      <c r="M302" s="24" t="s">
        <v>1385</v>
      </c>
      <c r="N302" s="8" t="s">
        <v>1386</v>
      </c>
      <c r="O302" s="19" t="s">
        <v>1387</v>
      </c>
      <c r="P302" s="19" t="s">
        <v>1388</v>
      </c>
      <c r="Q302" s="19" t="s">
        <v>1389</v>
      </c>
      <c r="R302" s="104"/>
    </row>
    <row r="303" spans="1:18" ht="122.25" customHeight="1">
      <c r="A303" s="137"/>
      <c r="B303" s="137"/>
      <c r="C303" s="137"/>
      <c r="D303" s="125"/>
      <c r="E303" s="111"/>
      <c r="F303" s="111"/>
      <c r="G303" s="114" t="s">
        <v>1390</v>
      </c>
      <c r="H303" s="143" t="str">
        <f>IFERROR(VLOOKUP(G303,'[20]Riesgos de gestión'!$L$29:$M$69,2,0),0)</f>
        <v>Demoras en el proceso de notificaciones</v>
      </c>
      <c r="I303" s="44" t="s">
        <v>1391</v>
      </c>
      <c r="J303" s="44" t="s">
        <v>1383</v>
      </c>
      <c r="K303" s="44" t="s">
        <v>1392</v>
      </c>
      <c r="L303" s="103"/>
      <c r="M303" s="44" t="s">
        <v>1385</v>
      </c>
      <c r="N303" s="43" t="s">
        <v>1386</v>
      </c>
      <c r="O303" s="43" t="s">
        <v>1387</v>
      </c>
      <c r="P303" s="43" t="s">
        <v>1388</v>
      </c>
      <c r="Q303" s="43" t="s">
        <v>1389</v>
      </c>
      <c r="R303" s="104"/>
    </row>
    <row r="304" spans="1:18" ht="122.25" customHeight="1">
      <c r="A304" s="137"/>
      <c r="B304" s="137"/>
      <c r="C304" s="137"/>
      <c r="D304" s="125"/>
      <c r="E304" s="111"/>
      <c r="F304" s="111"/>
      <c r="G304" s="114"/>
      <c r="H304" s="143"/>
      <c r="I304" s="44" t="s">
        <v>1393</v>
      </c>
      <c r="J304" s="44" t="s">
        <v>1383</v>
      </c>
      <c r="K304" s="44" t="s">
        <v>1392</v>
      </c>
      <c r="L304" s="103"/>
      <c r="M304" s="44" t="s">
        <v>1385</v>
      </c>
      <c r="N304" s="43" t="s">
        <v>1386</v>
      </c>
      <c r="O304" s="43" t="s">
        <v>1387</v>
      </c>
      <c r="P304" s="43" t="s">
        <v>1388</v>
      </c>
      <c r="Q304" s="43" t="s">
        <v>1389</v>
      </c>
      <c r="R304" s="104"/>
    </row>
    <row r="305" spans="1:18" ht="122.25" customHeight="1">
      <c r="A305" s="137"/>
      <c r="B305" s="137"/>
      <c r="C305" s="137"/>
      <c r="D305" s="125"/>
      <c r="E305" s="111"/>
      <c r="F305" s="111"/>
      <c r="G305" s="9" t="s">
        <v>1394</v>
      </c>
      <c r="H305" s="43" t="str">
        <f>IFERROR(VLOOKUP(G305,'[20]Riesgos de gestión'!$L$29:$M$69,2,0),0)</f>
        <v>Demoras de la VSCSM en el envío de  los insumos técnicos o jurídicos de los tramites compartidos para   darles continuidad</v>
      </c>
      <c r="I305" s="44" t="s">
        <v>1395</v>
      </c>
      <c r="J305" s="44" t="s">
        <v>1374</v>
      </c>
      <c r="K305" s="44" t="s">
        <v>1392</v>
      </c>
      <c r="L305" s="103"/>
      <c r="M305" s="44" t="s">
        <v>1385</v>
      </c>
      <c r="N305" s="43" t="s">
        <v>1386</v>
      </c>
      <c r="O305" s="43" t="s">
        <v>1387</v>
      </c>
      <c r="P305" s="43" t="s">
        <v>1388</v>
      </c>
      <c r="Q305" s="43" t="s">
        <v>1389</v>
      </c>
      <c r="R305" s="104"/>
    </row>
    <row r="306" spans="1:18" ht="122.25" customHeight="1">
      <c r="A306" s="137">
        <v>1</v>
      </c>
      <c r="B306" s="161">
        <v>45323</v>
      </c>
      <c r="C306" s="137" t="s">
        <v>1268</v>
      </c>
      <c r="D306" s="125" t="s">
        <v>1396</v>
      </c>
      <c r="E306" s="114" t="s">
        <v>1397</v>
      </c>
      <c r="F306" s="107" t="s">
        <v>1398</v>
      </c>
      <c r="G306" s="107" t="s">
        <v>1399</v>
      </c>
      <c r="H306" s="111" t="str">
        <f>IFERROR(VLOOKUP(G306,'[21]Riesgos de gestión'!$L$21:$M$47,2,0),0)</f>
        <v>Información de declaración y liquidación de regalías inoportuna y posibles errores en la liquidación por parte del titular</v>
      </c>
      <c r="I306" s="20" t="s">
        <v>1400</v>
      </c>
      <c r="J306" s="8" t="s">
        <v>1401</v>
      </c>
      <c r="K306" s="8" t="s">
        <v>1402</v>
      </c>
      <c r="L306" s="118" t="s">
        <v>63</v>
      </c>
      <c r="M306" s="24" t="s">
        <v>1403</v>
      </c>
      <c r="N306" s="15" t="str">
        <f>IFERROR(VLOOKUP(M306,'[21]Riesgos de gestión'!$D$10:$E$16,2,0),0)</f>
        <v xml:space="preserve">PQRS de los Entes Territoriales por la disminución en la transferencia de las Regalías. </v>
      </c>
      <c r="O306" s="45" t="s">
        <v>1404</v>
      </c>
      <c r="P306" s="68" t="s">
        <v>1405</v>
      </c>
      <c r="Q306" s="45" t="s">
        <v>1406</v>
      </c>
      <c r="R306" s="104" t="s">
        <v>38</v>
      </c>
    </row>
    <row r="307" spans="1:18" ht="122.25" customHeight="1">
      <c r="A307" s="137"/>
      <c r="B307" s="137"/>
      <c r="C307" s="137"/>
      <c r="D307" s="125"/>
      <c r="E307" s="114"/>
      <c r="F307" s="107"/>
      <c r="G307" s="107"/>
      <c r="H307" s="111"/>
      <c r="I307" s="20" t="s">
        <v>1407</v>
      </c>
      <c r="J307" s="8" t="s">
        <v>1401</v>
      </c>
      <c r="K307" s="24" t="s">
        <v>1408</v>
      </c>
      <c r="L307" s="118"/>
      <c r="M307" s="24"/>
      <c r="N307" s="15"/>
      <c r="O307" s="19"/>
      <c r="P307" s="19"/>
      <c r="Q307" s="45"/>
      <c r="R307" s="104"/>
    </row>
    <row r="308" spans="1:18" ht="122.25" customHeight="1">
      <c r="A308" s="137"/>
      <c r="B308" s="137"/>
      <c r="C308" s="137"/>
      <c r="D308" s="125"/>
      <c r="E308" s="114"/>
      <c r="F308" s="107"/>
      <c r="G308" s="107"/>
      <c r="H308" s="111"/>
      <c r="I308" s="8" t="s">
        <v>1409</v>
      </c>
      <c r="J308" s="8" t="s">
        <v>1401</v>
      </c>
      <c r="K308" s="8" t="s">
        <v>1410</v>
      </c>
      <c r="L308" s="118"/>
      <c r="M308" s="24"/>
      <c r="N308" s="15"/>
      <c r="O308" s="45"/>
      <c r="P308" s="45"/>
      <c r="Q308" s="45"/>
      <c r="R308" s="104"/>
    </row>
    <row r="309" spans="1:18" ht="122.25" customHeight="1">
      <c r="A309" s="137"/>
      <c r="B309" s="137"/>
      <c r="C309" s="137"/>
      <c r="D309" s="125"/>
      <c r="E309" s="114"/>
      <c r="F309" s="107"/>
      <c r="G309" s="28" t="s">
        <v>1411</v>
      </c>
      <c r="H309" s="8" t="str">
        <f>IFERROR(VLOOKUP(G309,'[21]Riesgos de gestión'!$L$21:$M$47,2,0),0)</f>
        <v>Errores en la determinación de la distribución de regalías a los beneficiarios</v>
      </c>
      <c r="I309" s="8" t="s">
        <v>1412</v>
      </c>
      <c r="J309" s="8" t="s">
        <v>1401</v>
      </c>
      <c r="K309" s="8" t="s">
        <v>1413</v>
      </c>
      <c r="L309" s="118"/>
      <c r="M309" s="24"/>
      <c r="N309" s="8"/>
      <c r="O309" s="19"/>
      <c r="P309" s="19"/>
      <c r="Q309" s="45"/>
      <c r="R309" s="104"/>
    </row>
    <row r="310" spans="1:18" ht="122.25" customHeight="1">
      <c r="A310" s="137"/>
      <c r="B310" s="137"/>
      <c r="C310" s="137"/>
      <c r="D310" s="125"/>
      <c r="E310" s="114"/>
      <c r="F310" s="107"/>
      <c r="G310" s="28" t="s">
        <v>1414</v>
      </c>
      <c r="H310" s="8" t="str">
        <f>IFERROR(VLOOKUP(G310,'[21]Riesgos de gestión'!$L$21:$M$47,2,0),0)</f>
        <v>Problemas en el sistema Websafi</v>
      </c>
      <c r="I310" s="20" t="s">
        <v>1415</v>
      </c>
      <c r="J310" s="8" t="s">
        <v>1401</v>
      </c>
      <c r="K310" s="20" t="s">
        <v>1416</v>
      </c>
      <c r="L310" s="118"/>
      <c r="M310" s="24"/>
      <c r="N310" s="8"/>
      <c r="O310" s="8"/>
      <c r="P310" s="8"/>
      <c r="Q310" s="15"/>
      <c r="R310" s="104"/>
    </row>
    <row r="311" spans="1:18" ht="122.25" customHeight="1">
      <c r="A311" s="137">
        <v>1</v>
      </c>
      <c r="B311" s="161">
        <v>45323</v>
      </c>
      <c r="C311" s="137" t="s">
        <v>1268</v>
      </c>
      <c r="D311" s="125" t="s">
        <v>1396</v>
      </c>
      <c r="E311" s="114" t="s">
        <v>1417</v>
      </c>
      <c r="F311" s="107" t="s">
        <v>1418</v>
      </c>
      <c r="G311" s="28" t="s">
        <v>1419</v>
      </c>
      <c r="H311" s="8" t="str">
        <f>IFERROR(VLOOKUP(G311,'[21]Riesgos de gestión'!$L$21:$M$47,2,0),0)</f>
        <v>Errores en los datos necesarios para liquidación del canon</v>
      </c>
      <c r="I311" s="8" t="s">
        <v>1420</v>
      </c>
      <c r="J311" s="8" t="s">
        <v>1401</v>
      </c>
      <c r="K311" s="20" t="s">
        <v>1421</v>
      </c>
      <c r="L311" s="113" t="s">
        <v>566</v>
      </c>
      <c r="M311" s="24" t="s">
        <v>1422</v>
      </c>
      <c r="N311" s="8" t="str">
        <f>IFERROR(VLOOKUP(M311,'[21]Riesgos de gestión'!$D$10:$E$16,2,0),0)</f>
        <v>Afectación de la captación de las regalías y contraprestaciones económicas a favor del Estado</v>
      </c>
      <c r="O311" s="45" t="s">
        <v>1423</v>
      </c>
      <c r="P311" s="68" t="s">
        <v>1405</v>
      </c>
      <c r="Q311" s="45" t="s">
        <v>1424</v>
      </c>
      <c r="R311" s="103" t="s">
        <v>63</v>
      </c>
    </row>
    <row r="312" spans="1:18" ht="122.25" customHeight="1">
      <c r="A312" s="137"/>
      <c r="B312" s="137"/>
      <c r="C312" s="137"/>
      <c r="D312" s="125"/>
      <c r="E312" s="114"/>
      <c r="F312" s="107"/>
      <c r="G312" s="28" t="s">
        <v>1425</v>
      </c>
      <c r="H312" s="15" t="str">
        <f>IFERROR(VLOOKUP(G312,'[21]Riesgos de gestión'!$L$21:$M$47,2,0),0)</f>
        <v>Demoras en la causación del canon superficiario</v>
      </c>
      <c r="I312" s="20" t="s">
        <v>1426</v>
      </c>
      <c r="J312" s="8" t="s">
        <v>1401</v>
      </c>
      <c r="K312" s="8" t="s">
        <v>1427</v>
      </c>
      <c r="L312" s="113"/>
      <c r="M312" s="24"/>
      <c r="N312" s="8"/>
      <c r="O312" s="19"/>
      <c r="P312" s="19"/>
      <c r="Q312" s="45"/>
      <c r="R312" s="103"/>
    </row>
    <row r="313" spans="1:18" ht="122.25" customHeight="1">
      <c r="A313" s="137"/>
      <c r="B313" s="137"/>
      <c r="C313" s="137"/>
      <c r="D313" s="125"/>
      <c r="E313" s="114"/>
      <c r="F313" s="107"/>
      <c r="G313" s="28" t="s">
        <v>1428</v>
      </c>
      <c r="H313" s="15" t="str">
        <f>IFERROR(VLOOKUP(G313,'[21]Riesgos de gestión'!$L$21:$M$47,2,0),0)</f>
        <v>Pago recibidos por otras contraprestaciones económicas sin identificar</v>
      </c>
      <c r="I313" s="8" t="s">
        <v>1429</v>
      </c>
      <c r="J313" s="8" t="s">
        <v>1401</v>
      </c>
      <c r="K313" s="20" t="s">
        <v>1430</v>
      </c>
      <c r="L313" s="113"/>
      <c r="M313" s="24"/>
      <c r="N313" s="8"/>
      <c r="O313" s="19"/>
      <c r="P313" s="19"/>
      <c r="Q313" s="45"/>
      <c r="R313" s="103"/>
    </row>
    <row r="314" spans="1:18" ht="122.25" customHeight="1">
      <c r="A314" s="137">
        <v>1</v>
      </c>
      <c r="B314" s="161">
        <v>45323</v>
      </c>
      <c r="C314" s="137" t="s">
        <v>1268</v>
      </c>
      <c r="D314" s="125" t="s">
        <v>1396</v>
      </c>
      <c r="E314" s="114" t="s">
        <v>1431</v>
      </c>
      <c r="F314" s="107" t="s">
        <v>1432</v>
      </c>
      <c r="G314" s="28" t="s">
        <v>1433</v>
      </c>
      <c r="H314" s="15" t="str">
        <f>IFERROR(VLOOKUP(G314,'[21]Riesgos de gestión'!$L$21:$M$47,2,0),0)</f>
        <v>Errores en la caracterización de la cartera</v>
      </c>
      <c r="I314" s="8" t="s">
        <v>1434</v>
      </c>
      <c r="J314" s="8" t="s">
        <v>1435</v>
      </c>
      <c r="K314" s="8" t="s">
        <v>1436</v>
      </c>
      <c r="L314" s="118" t="s">
        <v>63</v>
      </c>
      <c r="M314" s="24" t="s">
        <v>47</v>
      </c>
      <c r="N314" s="8" t="str">
        <f>IFERROR(VLOOKUP(M314,'[21]Riesgos de gestión'!$D$10:$E$16,2,0),0)</f>
        <v>Potenciales responsabilidades disciplinarias, fiscales o penales</v>
      </c>
      <c r="O314" s="3" t="s">
        <v>49</v>
      </c>
      <c r="P314" s="29" t="s">
        <v>1405</v>
      </c>
      <c r="Q314" s="3" t="s">
        <v>51</v>
      </c>
      <c r="R314" s="104" t="s">
        <v>38</v>
      </c>
    </row>
    <row r="315" spans="1:18" ht="122.25" customHeight="1">
      <c r="A315" s="137"/>
      <c r="B315" s="137"/>
      <c r="C315" s="137"/>
      <c r="D315" s="125"/>
      <c r="E315" s="114"/>
      <c r="F315" s="107"/>
      <c r="G315" s="28"/>
      <c r="H315" s="15"/>
      <c r="I315" s="8"/>
      <c r="J315" s="8"/>
      <c r="K315" s="8"/>
      <c r="L315" s="118"/>
      <c r="M315" s="24" t="s">
        <v>1422</v>
      </c>
      <c r="N315" s="8" t="str">
        <f>IFERROR(VLOOKUP(M315,'[21]Riesgos de gestión'!$D$10:$E$16,2,0),0)</f>
        <v>Afectación de la captación de las regalías y contraprestaciones económicas a favor del Estado</v>
      </c>
      <c r="O315" s="45" t="s">
        <v>1423</v>
      </c>
      <c r="P315" s="68" t="s">
        <v>1405</v>
      </c>
      <c r="Q315" s="45" t="s">
        <v>1424</v>
      </c>
      <c r="R315" s="104"/>
    </row>
    <row r="316" spans="1:18" ht="122.25" customHeight="1">
      <c r="A316" s="137">
        <v>1</v>
      </c>
      <c r="B316" s="161">
        <v>45323</v>
      </c>
      <c r="C316" s="137" t="s">
        <v>1268</v>
      </c>
      <c r="D316" s="125" t="s">
        <v>1396</v>
      </c>
      <c r="E316" s="114" t="s">
        <v>1437</v>
      </c>
      <c r="F316" s="107" t="s">
        <v>1438</v>
      </c>
      <c r="G316" s="28" t="s">
        <v>1439</v>
      </c>
      <c r="H316" s="8" t="str">
        <f>IFERROR(VLOOKUP(G316,'[21]Riesgos de gestión'!$L$21:$M$47,2,0),0)</f>
        <v>Errores en la verificación de documentos entregados para visto bueno VUCE</v>
      </c>
      <c r="I316" s="8" t="s">
        <v>1440</v>
      </c>
      <c r="J316" s="8" t="s">
        <v>1441</v>
      </c>
      <c r="K316" s="8" t="s">
        <v>416</v>
      </c>
      <c r="L316" s="118" t="s">
        <v>63</v>
      </c>
      <c r="M316" s="24" t="s">
        <v>1442</v>
      </c>
      <c r="N316" s="8" t="str">
        <f>IFERROR(VLOOKUP(M316,'[21]Riesgos de gestión'!$D$10:$E$16,2,0),0)</f>
        <v>Aumento de la informalidad minera o aumento de la cultura de incumplimiento de obligaciones mineras</v>
      </c>
      <c r="O316" s="45" t="s">
        <v>1443</v>
      </c>
      <c r="P316" s="68" t="s">
        <v>1444</v>
      </c>
      <c r="Q316" s="45" t="s">
        <v>1424</v>
      </c>
      <c r="R316" s="104" t="s">
        <v>38</v>
      </c>
    </row>
    <row r="317" spans="1:18" ht="122.25" customHeight="1">
      <c r="A317" s="137"/>
      <c r="B317" s="137"/>
      <c r="C317" s="137"/>
      <c r="D317" s="125"/>
      <c r="E317" s="114"/>
      <c r="F317" s="107"/>
      <c r="G317" s="28" t="s">
        <v>1445</v>
      </c>
      <c r="H317" s="8" t="str">
        <f>IFERROR(VLOOKUP(G317,'[21]Riesgos de gestión'!$L$21:$M$47,2,0),0)</f>
        <v>Plataforma VUCE indisponible para generar el visto bueno</v>
      </c>
      <c r="I317" s="8" t="s">
        <v>1446</v>
      </c>
      <c r="J317" s="8" t="s">
        <v>1441</v>
      </c>
      <c r="K317" s="8" t="s">
        <v>1447</v>
      </c>
      <c r="L317" s="118"/>
      <c r="M317" s="24"/>
      <c r="N317" s="8"/>
      <c r="O317" s="19"/>
      <c r="P317" s="19"/>
      <c r="Q317" s="45"/>
      <c r="R317" s="104"/>
    </row>
    <row r="318" spans="1:18" ht="122.25" customHeight="1">
      <c r="A318" s="137"/>
      <c r="B318" s="137"/>
      <c r="C318" s="137"/>
      <c r="D318" s="125"/>
      <c r="E318" s="114"/>
      <c r="F318" s="107"/>
      <c r="G318" s="28" t="s">
        <v>1448</v>
      </c>
      <c r="H318" s="15" t="str">
        <f>IFERROR(VLOOKUP(G318,'[21]Riesgos de gestión'!$L$21:$M$47,2,0),0)</f>
        <v>Incumplimiento de los requisitos para visto bueno VUCE</v>
      </c>
      <c r="I318" s="20" t="s">
        <v>1449</v>
      </c>
      <c r="J318" s="8" t="s">
        <v>1441</v>
      </c>
      <c r="K318" s="8" t="s">
        <v>1450</v>
      </c>
      <c r="L318" s="118"/>
      <c r="M318" s="24"/>
      <c r="N318" s="8"/>
      <c r="O318" s="8"/>
      <c r="P318" s="8"/>
      <c r="Q318" s="15"/>
      <c r="R318" s="104"/>
    </row>
    <row r="319" spans="1:18" ht="122.25" customHeight="1">
      <c r="A319" s="137">
        <v>1</v>
      </c>
      <c r="B319" s="161">
        <v>45323</v>
      </c>
      <c r="C319" s="137" t="s">
        <v>1268</v>
      </c>
      <c r="D319" s="125" t="s">
        <v>1396</v>
      </c>
      <c r="E319" s="114" t="s">
        <v>1451</v>
      </c>
      <c r="F319" s="107" t="s">
        <v>1452</v>
      </c>
      <c r="G319" s="28" t="s">
        <v>1453</v>
      </c>
      <c r="H319" s="8" t="str">
        <f>IFERROR(VLOOKUP(G319,'[21]Riesgos de gestión'!$L$21:$M$47,2,0),0)</f>
        <v>Incumplimiento y/o extemporaneidad de los requisitos para inscripción en RUCOM</v>
      </c>
      <c r="I319" s="8" t="s">
        <v>1454</v>
      </c>
      <c r="J319" s="8" t="s">
        <v>1441</v>
      </c>
      <c r="K319" s="20" t="s">
        <v>1455</v>
      </c>
      <c r="L319" s="113" t="s">
        <v>566</v>
      </c>
      <c r="M319" s="24" t="s">
        <v>1456</v>
      </c>
      <c r="N319" s="8" t="str">
        <f>IFERROR(VLOOKUP(M319,'[21]Riesgos de gestión'!$D$10:$E$16,2,0),0)</f>
        <v>Interrupción del proceso de comercialización y exportación de minerales</v>
      </c>
      <c r="O319" s="45" t="s">
        <v>1457</v>
      </c>
      <c r="P319" s="45" t="s">
        <v>1458</v>
      </c>
      <c r="Q319" s="45" t="s">
        <v>1406</v>
      </c>
      <c r="R319" s="103" t="s">
        <v>63</v>
      </c>
    </row>
    <row r="320" spans="1:18" ht="122.25" customHeight="1">
      <c r="A320" s="137"/>
      <c r="B320" s="137"/>
      <c r="C320" s="137"/>
      <c r="D320" s="125"/>
      <c r="E320" s="114"/>
      <c r="F320" s="107"/>
      <c r="G320" s="28" t="s">
        <v>1459</v>
      </c>
      <c r="H320" s="8" t="str">
        <f>IFERROR(VLOOKUP(G320,'[21]Riesgos de gestión'!$L$21:$M$47,2,0),0)</f>
        <v>Fallas en la plataforma RUCOM</v>
      </c>
      <c r="I320" s="8" t="s">
        <v>1460</v>
      </c>
      <c r="J320" s="8" t="s">
        <v>1441</v>
      </c>
      <c r="K320" s="20" t="s">
        <v>1416</v>
      </c>
      <c r="L320" s="113"/>
      <c r="M320" s="24"/>
      <c r="N320" s="8"/>
      <c r="O320" s="19"/>
      <c r="P320" s="19"/>
      <c r="Q320" s="45"/>
      <c r="R320" s="103"/>
    </row>
    <row r="321" spans="1:18" ht="122.25" customHeight="1">
      <c r="A321" s="137">
        <v>1</v>
      </c>
      <c r="B321" s="161">
        <v>45323</v>
      </c>
      <c r="C321" s="137" t="s">
        <v>1461</v>
      </c>
      <c r="D321" s="125" t="s">
        <v>1462</v>
      </c>
      <c r="E321" s="114" t="s">
        <v>1463</v>
      </c>
      <c r="F321" s="107" t="s">
        <v>1464</v>
      </c>
      <c r="G321" s="9" t="s">
        <v>1465</v>
      </c>
      <c r="H321" s="15" t="s">
        <v>1466</v>
      </c>
      <c r="I321" s="19" t="s">
        <v>1467</v>
      </c>
      <c r="J321" s="2" t="s">
        <v>1468</v>
      </c>
      <c r="K321" s="19" t="s">
        <v>1469</v>
      </c>
      <c r="L321" s="118" t="s">
        <v>63</v>
      </c>
      <c r="M321" s="119" t="s">
        <v>1470</v>
      </c>
      <c r="N321" s="111" t="str">
        <f>IFERROR(VLOOKUP(M321,'[22]Riesgos de gestión'!$D$9:$E$16,2,0),0)</f>
        <v>Aumento de la probabilidad de ocurrencia de accidentes</v>
      </c>
      <c r="O321" s="8" t="s">
        <v>1471</v>
      </c>
      <c r="P321" s="18" t="s">
        <v>1468</v>
      </c>
      <c r="Q321" s="8" t="s">
        <v>1472</v>
      </c>
      <c r="R321" s="104" t="s">
        <v>38</v>
      </c>
    </row>
    <row r="322" spans="1:18" ht="122.25" customHeight="1">
      <c r="A322" s="137"/>
      <c r="B322" s="137"/>
      <c r="C322" s="137"/>
      <c r="D322" s="125"/>
      <c r="E322" s="114"/>
      <c r="F322" s="107"/>
      <c r="G322" s="9" t="s">
        <v>1473</v>
      </c>
      <c r="H322" s="15" t="s">
        <v>1474</v>
      </c>
      <c r="I322" s="68" t="s">
        <v>1475</v>
      </c>
      <c r="J322" s="68" t="s">
        <v>1476</v>
      </c>
      <c r="K322" s="45" t="s">
        <v>1477</v>
      </c>
      <c r="L322" s="118"/>
      <c r="M322" s="119"/>
      <c r="N322" s="111"/>
      <c r="O322" s="8" t="s">
        <v>1478</v>
      </c>
      <c r="P322" s="18" t="s">
        <v>1468</v>
      </c>
      <c r="Q322" s="8" t="s">
        <v>1479</v>
      </c>
      <c r="R322" s="104"/>
    </row>
    <row r="323" spans="1:18" ht="122.25" customHeight="1">
      <c r="A323" s="137">
        <v>1</v>
      </c>
      <c r="B323" s="161">
        <v>45323</v>
      </c>
      <c r="C323" s="137" t="s">
        <v>1461</v>
      </c>
      <c r="D323" s="125" t="s">
        <v>1462</v>
      </c>
      <c r="E323" s="114" t="s">
        <v>1480</v>
      </c>
      <c r="F323" s="101" t="str">
        <f>IFERROR(VLOOKUP(E323,'[22]Riesgos de gestión'!$C$157:$D$163,2,0),0)</f>
        <v xml:space="preserve">
Disminución de la capacidad del personal de apoyo que atiende las emergencias, y en la promoción de la seguridad minera</v>
      </c>
      <c r="G323" s="9" t="s">
        <v>1481</v>
      </c>
      <c r="H323" s="15" t="str">
        <f>IFERROR(VLOOKUP(G323,'[22]Riesgos de gestión'!$L$22:$M$152,2,0),0)</f>
        <v>Priorización de otras actividades que impiden ejecutar lo planeado, o aplazamiento de capacitaciones programadas por atención de emergencias</v>
      </c>
      <c r="I323" s="1" t="s">
        <v>1482</v>
      </c>
      <c r="J323" s="1" t="s">
        <v>1476</v>
      </c>
      <c r="K323" s="1" t="s">
        <v>1483</v>
      </c>
      <c r="L323" s="118" t="s">
        <v>63</v>
      </c>
      <c r="M323" s="24" t="s">
        <v>1484</v>
      </c>
      <c r="N323" s="20" t="s">
        <v>1485</v>
      </c>
      <c r="O323" s="8" t="s">
        <v>1486</v>
      </c>
      <c r="P323" s="8" t="s">
        <v>1487</v>
      </c>
      <c r="Q323" s="8" t="s">
        <v>1488</v>
      </c>
      <c r="R323" s="104" t="s">
        <v>38</v>
      </c>
    </row>
    <row r="324" spans="1:18" ht="122.25" customHeight="1">
      <c r="A324" s="137"/>
      <c r="B324" s="137"/>
      <c r="C324" s="137"/>
      <c r="D324" s="125"/>
      <c r="E324" s="114"/>
      <c r="F324" s="101"/>
      <c r="G324" s="9" t="s">
        <v>1489</v>
      </c>
      <c r="H324" s="15" t="str">
        <f>IFERROR(VLOOKUP(G324,'[22]Riesgos de gestión'!$L$22:$M$152,2,0),0)</f>
        <v>Falta de capacidad operativa</v>
      </c>
      <c r="I324" s="19" t="s">
        <v>1490</v>
      </c>
      <c r="J324" s="19" t="s">
        <v>1491</v>
      </c>
      <c r="K324" s="19" t="s">
        <v>1492</v>
      </c>
      <c r="L324" s="118"/>
      <c r="M324" s="24"/>
      <c r="N324" s="15"/>
      <c r="O324" s="8"/>
      <c r="P324" s="8"/>
      <c r="Q324" s="8"/>
      <c r="R324" s="104"/>
    </row>
    <row r="325" spans="1:18" ht="122.25" customHeight="1">
      <c r="A325" s="137">
        <v>1</v>
      </c>
      <c r="B325" s="161">
        <v>45323</v>
      </c>
      <c r="C325" s="137" t="s">
        <v>1461</v>
      </c>
      <c r="D325" s="125" t="s">
        <v>1462</v>
      </c>
      <c r="E325" s="114" t="s">
        <v>1493</v>
      </c>
      <c r="F325" s="101" t="str">
        <f>IFERROR(VLOOKUP(E325,'[22]Riesgos de gestión'!$C$157:$D$163,2,0),0)</f>
        <v xml:space="preserve">Indisponibilidad de equipos de seguridad y salvamento minero para atención de emergencias y cursos </v>
      </c>
      <c r="G325" s="9" t="s">
        <v>1494</v>
      </c>
      <c r="H325" s="15" t="str">
        <f>IFERROR(VLOOKUP(G325,'[22]Riesgos de gestión'!$L$22:$M$152,2,0),0)</f>
        <v>Falta de insumos para hacer el mantenimiento de los equipos</v>
      </c>
      <c r="I325" s="8" t="s">
        <v>1495</v>
      </c>
      <c r="J325" s="8" t="s">
        <v>1496</v>
      </c>
      <c r="K325" s="8" t="s">
        <v>1497</v>
      </c>
      <c r="L325" s="118" t="s">
        <v>63</v>
      </c>
      <c r="M325" s="119" t="s">
        <v>1498</v>
      </c>
      <c r="N325" s="119" t="str">
        <f>IFERROR(VLOOKUP(M325,'[22]Riesgos de gestión'!$D$9:$E$16,2,0),0)</f>
        <v xml:space="preserve">Problemas en la atención de emergencias, realización de cursos y actividades de fiscalización </v>
      </c>
      <c r="O325" s="8" t="s">
        <v>1499</v>
      </c>
      <c r="P325" s="8" t="s">
        <v>1500</v>
      </c>
      <c r="Q325" s="8" t="s">
        <v>1501</v>
      </c>
      <c r="R325" s="104" t="s">
        <v>38</v>
      </c>
    </row>
    <row r="326" spans="1:18" ht="122.25" customHeight="1">
      <c r="A326" s="137"/>
      <c r="B326" s="137"/>
      <c r="C326" s="137"/>
      <c r="D326" s="125"/>
      <c r="E326" s="114"/>
      <c r="F326" s="101"/>
      <c r="G326" s="9" t="s">
        <v>1502</v>
      </c>
      <c r="H326" s="8" t="s">
        <v>1503</v>
      </c>
      <c r="I326" s="8" t="s">
        <v>1504</v>
      </c>
      <c r="J326" s="8" t="s">
        <v>1491</v>
      </c>
      <c r="K326" s="8" t="s">
        <v>1492</v>
      </c>
      <c r="L326" s="118"/>
      <c r="M326" s="119"/>
      <c r="N326" s="119"/>
      <c r="O326" s="8" t="s">
        <v>1505</v>
      </c>
      <c r="P326" s="8" t="s">
        <v>1506</v>
      </c>
      <c r="Q326" s="8" t="s">
        <v>1507</v>
      </c>
      <c r="R326" s="104"/>
    </row>
    <row r="327" spans="1:18" ht="122.25" customHeight="1">
      <c r="A327" s="137"/>
      <c r="B327" s="137"/>
      <c r="C327" s="137"/>
      <c r="D327" s="125"/>
      <c r="E327" s="114"/>
      <c r="F327" s="101"/>
      <c r="G327" s="114" t="s">
        <v>1508</v>
      </c>
      <c r="H327" s="119" t="str">
        <f>IFERROR(VLOOKUP(G327,'[22]Riesgos de gestión'!$L$22:$M$152,2,0),0)</f>
        <v>Falta de conocimiento de las personas para realizar el mantenimiento</v>
      </c>
      <c r="I327" s="8" t="s">
        <v>1509</v>
      </c>
      <c r="J327" s="8" t="s">
        <v>1496</v>
      </c>
      <c r="K327" s="8" t="s">
        <v>1510</v>
      </c>
      <c r="L327" s="118"/>
      <c r="M327" s="24" t="s">
        <v>1511</v>
      </c>
      <c r="N327" s="8" t="str">
        <f>IFERROR(VLOOKUP(M327,'[22]Riesgos de gestión'!$D$9:$E$16,2,0),0)</f>
        <v>Fallas del equipo que pueda ocasionar lesiones o muerte</v>
      </c>
      <c r="O327" s="8" t="s">
        <v>1512</v>
      </c>
      <c r="P327" s="8" t="s">
        <v>1487</v>
      </c>
      <c r="Q327" s="8" t="s">
        <v>90</v>
      </c>
      <c r="R327" s="104"/>
    </row>
    <row r="328" spans="1:18" ht="122.25" customHeight="1">
      <c r="A328" s="137"/>
      <c r="B328" s="137"/>
      <c r="C328" s="137"/>
      <c r="D328" s="125"/>
      <c r="E328" s="114"/>
      <c r="F328" s="101"/>
      <c r="G328" s="114"/>
      <c r="H328" s="119"/>
      <c r="I328" s="8" t="s">
        <v>1513</v>
      </c>
      <c r="J328" s="8" t="s">
        <v>1496</v>
      </c>
      <c r="K328" s="8" t="s">
        <v>1514</v>
      </c>
      <c r="L328" s="118"/>
      <c r="M328" s="24"/>
      <c r="N328" s="8"/>
      <c r="O328" s="8"/>
      <c r="P328" s="8"/>
      <c r="Q328" s="8"/>
      <c r="R328" s="104"/>
    </row>
    <row r="329" spans="1:18" ht="122.25" customHeight="1">
      <c r="A329" s="137">
        <v>1</v>
      </c>
      <c r="B329" s="161">
        <v>45323</v>
      </c>
      <c r="C329" s="137" t="s">
        <v>1461</v>
      </c>
      <c r="D329" s="125" t="s">
        <v>1462</v>
      </c>
      <c r="E329" s="114" t="s">
        <v>1515</v>
      </c>
      <c r="F329" s="107" t="str">
        <f>IFERROR(VLOOKUP(E329,'[22]Riesgos de gestión'!$C$157:$D$163,2,0),0)</f>
        <v>Incumplimiento de las funciones de la ANM en materia de atención de emergencias mineras</v>
      </c>
      <c r="G329" s="9" t="s">
        <v>1516</v>
      </c>
      <c r="H329" s="8" t="str">
        <f>IFERROR(VLOOKUP(G329,'[22]Riesgos de gestión'!$L$22:$M$152,2,0),0)</f>
        <v>Imposibilidad de acceso del equipo de la ANM a la zona de la emergencia, y distancia considerable entre el lugar de la emergencia y la ubicación del equipo de atención</v>
      </c>
      <c r="I329" s="8" t="s">
        <v>1517</v>
      </c>
      <c r="J329" s="8" t="s">
        <v>1518</v>
      </c>
      <c r="K329" s="8" t="s">
        <v>1519</v>
      </c>
      <c r="L329" s="113" t="s">
        <v>566</v>
      </c>
      <c r="M329" s="119" t="s">
        <v>1520</v>
      </c>
      <c r="N329" s="119" t="str">
        <f>IFERROR(VLOOKUP(M329,'[22]Riesgos de gestión'!$D$9:$E$16,2,0),0)</f>
        <v>Potenciales demandas o acciones judiciales contra la ANM por fallas en el servicio</v>
      </c>
      <c r="O329" s="8" t="s">
        <v>1521</v>
      </c>
      <c r="P329" s="8" t="s">
        <v>1487</v>
      </c>
      <c r="Q329" s="8" t="s">
        <v>90</v>
      </c>
      <c r="R329" s="104" t="s">
        <v>38</v>
      </c>
    </row>
    <row r="330" spans="1:18" ht="122.25" customHeight="1">
      <c r="A330" s="137"/>
      <c r="B330" s="137"/>
      <c r="C330" s="137"/>
      <c r="D330" s="125"/>
      <c r="E330" s="114"/>
      <c r="F330" s="107"/>
      <c r="G330" s="9" t="s">
        <v>1522</v>
      </c>
      <c r="H330" s="20" t="str">
        <f>IFERROR(VLOOKUP(G330,'[22]Riesgos de gestión'!$L$22:$M$152,2,0),0)</f>
        <v>Falta de disponibilidad de los profesionales ANM y equipos para la atención de emergencias</v>
      </c>
      <c r="I330" s="20" t="s">
        <v>1523</v>
      </c>
      <c r="J330" s="20" t="s">
        <v>1491</v>
      </c>
      <c r="K330" s="20" t="s">
        <v>1524</v>
      </c>
      <c r="L330" s="113"/>
      <c r="M330" s="119"/>
      <c r="N330" s="119"/>
      <c r="O330" s="8" t="s">
        <v>1525</v>
      </c>
      <c r="P330" s="8" t="s">
        <v>1487</v>
      </c>
      <c r="Q330" s="8" t="s">
        <v>1526</v>
      </c>
      <c r="R330" s="104"/>
    </row>
    <row r="331" spans="1:18" ht="122.25" customHeight="1">
      <c r="A331" s="137">
        <v>1</v>
      </c>
      <c r="B331" s="161">
        <v>45323</v>
      </c>
      <c r="C331" s="137" t="s">
        <v>1461</v>
      </c>
      <c r="D331" s="125" t="s">
        <v>1462</v>
      </c>
      <c r="E331" s="114" t="s">
        <v>1527</v>
      </c>
      <c r="F331" s="107" t="s">
        <v>1528</v>
      </c>
      <c r="G331" s="9" t="s">
        <v>1529</v>
      </c>
      <c r="H331" s="20" t="str">
        <f>IFERROR(VLOOKUP(G331,'[22]Riesgos de gestión'!$L$22:$M$152,2,0),0)</f>
        <v>Situaciones de orden publico, infraestructura vial u otros eventos fortuitos o técnicos;  ilicitud de la explotación durante el desarrollo de la investigación que impidan su realización.</v>
      </c>
      <c r="I331" s="42" t="s">
        <v>1530</v>
      </c>
      <c r="J331" s="42" t="s">
        <v>1531</v>
      </c>
      <c r="K331" s="16" t="s">
        <v>1532</v>
      </c>
      <c r="L331" s="113" t="s">
        <v>566</v>
      </c>
      <c r="M331" s="119" t="s">
        <v>1520</v>
      </c>
      <c r="N331" s="119" t="str">
        <f>IFERROR(VLOOKUP(M331,'[22]Riesgos de gestión'!$D$9:$E$16,2,0),0)</f>
        <v>Potenciales demandas o acciones judiciales contra la ANM por fallas en el servicio</v>
      </c>
      <c r="O331" s="8" t="s">
        <v>1521</v>
      </c>
      <c r="P331" s="8" t="s">
        <v>1487</v>
      </c>
      <c r="Q331" s="8" t="s">
        <v>90</v>
      </c>
      <c r="R331" s="104" t="s">
        <v>38</v>
      </c>
    </row>
    <row r="332" spans="1:18" ht="122.25" customHeight="1">
      <c r="A332" s="137"/>
      <c r="B332" s="137"/>
      <c r="C332" s="137"/>
      <c r="D332" s="125"/>
      <c r="E332" s="114"/>
      <c r="F332" s="107"/>
      <c r="G332" s="9" t="s">
        <v>1533</v>
      </c>
      <c r="H332" s="20" t="str">
        <f>IFERROR(VLOOKUP(G332,'[22]Riesgos de gestión'!$L$22:$M$152,2,0),0)</f>
        <v>Falta de disponibilidad de recursos financieros, humanos</v>
      </c>
      <c r="I332" s="42" t="s">
        <v>1534</v>
      </c>
      <c r="J332" s="42" t="s">
        <v>1476</v>
      </c>
      <c r="K332" s="16" t="s">
        <v>1535</v>
      </c>
      <c r="L332" s="113"/>
      <c r="M332" s="119"/>
      <c r="N332" s="119"/>
      <c r="O332" s="8" t="s">
        <v>1525</v>
      </c>
      <c r="P332" s="8" t="s">
        <v>1487</v>
      </c>
      <c r="Q332" s="8" t="s">
        <v>1526</v>
      </c>
      <c r="R332" s="104"/>
    </row>
    <row r="333" spans="1:18" ht="122.25" customHeight="1">
      <c r="A333" s="137">
        <v>1</v>
      </c>
      <c r="B333" s="161">
        <v>45323</v>
      </c>
      <c r="C333" s="137" t="s">
        <v>1461</v>
      </c>
      <c r="D333" s="125" t="s">
        <v>1462</v>
      </c>
      <c r="E333" s="145" t="s">
        <v>1536</v>
      </c>
      <c r="F333" s="146" t="s">
        <v>1537</v>
      </c>
      <c r="G333" s="9" t="s">
        <v>1538</v>
      </c>
      <c r="H333" s="69" t="s">
        <v>1539</v>
      </c>
      <c r="I333" s="69" t="s">
        <v>1540</v>
      </c>
      <c r="J333" s="70" t="s">
        <v>1541</v>
      </c>
      <c r="K333" s="71" t="s">
        <v>1542</v>
      </c>
      <c r="L333" s="147" t="s">
        <v>38</v>
      </c>
      <c r="M333" s="77" t="s">
        <v>1543</v>
      </c>
      <c r="N333" s="15" t="s">
        <v>1544</v>
      </c>
      <c r="O333" s="9" t="s">
        <v>1545</v>
      </c>
      <c r="P333" s="9" t="s">
        <v>1546</v>
      </c>
      <c r="Q333" s="9" t="s">
        <v>90</v>
      </c>
      <c r="R333" s="104" t="s">
        <v>38</v>
      </c>
    </row>
    <row r="334" spans="1:18" ht="122.25" customHeight="1">
      <c r="A334" s="137"/>
      <c r="B334" s="137"/>
      <c r="C334" s="137"/>
      <c r="D334" s="125"/>
      <c r="E334" s="145"/>
      <c r="F334" s="146"/>
      <c r="G334" s="9" t="s">
        <v>1547</v>
      </c>
      <c r="H334" s="70" t="s">
        <v>1548</v>
      </c>
      <c r="I334" s="70" t="s">
        <v>1549</v>
      </c>
      <c r="J334" s="70" t="s">
        <v>1541</v>
      </c>
      <c r="K334" s="70" t="s">
        <v>1550</v>
      </c>
      <c r="L334" s="147"/>
      <c r="M334" s="77"/>
      <c r="N334" s="15"/>
      <c r="O334" s="62"/>
      <c r="P334" s="62"/>
      <c r="Q334" s="62"/>
      <c r="R334" s="104"/>
    </row>
    <row r="335" spans="1:18" ht="122.25" customHeight="1">
      <c r="A335" s="137">
        <v>1</v>
      </c>
      <c r="B335" s="161">
        <v>45323</v>
      </c>
      <c r="C335" s="137" t="s">
        <v>1551</v>
      </c>
      <c r="D335" s="125" t="s">
        <v>1552</v>
      </c>
      <c r="E335" s="114" t="s">
        <v>1553</v>
      </c>
      <c r="F335" s="107" t="str">
        <f>IFERROR(VLOOKUP(E335,'[23]Riesgos de gestión'!$C$65:$D$114,2,0),0)</f>
        <v>Información desactualizada en el Registro Minero Nacional - RMN</v>
      </c>
      <c r="G335" s="114" t="s">
        <v>1554</v>
      </c>
      <c r="H335" s="119" t="str">
        <f>IFERROR(VLOOKUP(G335,'[23]Riesgos de gestión'!$L$43:$M$61,2,0),0)</f>
        <v>Fallas en la planeación del recurso humano requerido para el desarrollo del proceso y/o conocimientos insuficiente por parte de los grupos funcionales en la normatividad minera</v>
      </c>
      <c r="I335" s="7" t="s">
        <v>1555</v>
      </c>
      <c r="J335" s="7" t="s">
        <v>1556</v>
      </c>
      <c r="K335" s="43" t="s">
        <v>1557</v>
      </c>
      <c r="L335" s="103" t="s">
        <v>63</v>
      </c>
      <c r="M335" s="24" t="s">
        <v>1558</v>
      </c>
      <c r="N335" s="15" t="str">
        <f>IFERROR(VLOOKUP(M335,'[23]Riesgos de gestión'!$D$9:$E$38,2,0),0)</f>
        <v xml:space="preserve">Toma de decisiones inadecuadas o fuera del marco legal en la ANM y por parte de los grupos de interés. </v>
      </c>
      <c r="O335" s="47" t="s">
        <v>1559</v>
      </c>
      <c r="P335" s="47" t="s">
        <v>1560</v>
      </c>
      <c r="Q335" s="21" t="s">
        <v>1561</v>
      </c>
      <c r="R335" s="104" t="s">
        <v>38</v>
      </c>
    </row>
    <row r="336" spans="1:18" ht="122.25" customHeight="1">
      <c r="A336" s="137"/>
      <c r="B336" s="137"/>
      <c r="C336" s="137"/>
      <c r="D336" s="125"/>
      <c r="E336" s="114"/>
      <c r="F336" s="107"/>
      <c r="G336" s="114"/>
      <c r="H336" s="119"/>
      <c r="I336" s="1" t="s">
        <v>1562</v>
      </c>
      <c r="J336" s="1" t="s">
        <v>1563</v>
      </c>
      <c r="K336" s="1" t="s">
        <v>1564</v>
      </c>
      <c r="L336" s="103"/>
      <c r="M336" s="24" t="s">
        <v>1326</v>
      </c>
      <c r="N336" s="15" t="str">
        <f>IFERROR(VLOOKUP(M336,'[23]Riesgos de gestión'!$D$9:$E$38,2,0),0)</f>
        <v>Demandas en contra de la Entidad</v>
      </c>
      <c r="O336" s="47" t="s">
        <v>1565</v>
      </c>
      <c r="P336" s="47" t="s">
        <v>1560</v>
      </c>
      <c r="Q336" s="47" t="s">
        <v>754</v>
      </c>
      <c r="R336" s="104"/>
    </row>
    <row r="337" spans="1:18" ht="122.25" customHeight="1">
      <c r="A337" s="137"/>
      <c r="B337" s="137"/>
      <c r="C337" s="137"/>
      <c r="D337" s="125"/>
      <c r="E337" s="114"/>
      <c r="F337" s="107"/>
      <c r="G337" s="114" t="s">
        <v>1566</v>
      </c>
      <c r="H337" s="119" t="str">
        <f>IFERROR(VLOOKUP(G337,'[23]Riesgos de gestión'!$L$43:$M$61,2,0),0)</f>
        <v>Subjetividad en el proceso de reparto de actividades a ejecutar entre las personas responsables</v>
      </c>
      <c r="I337" s="7" t="s">
        <v>1567</v>
      </c>
      <c r="J337" s="7" t="s">
        <v>1556</v>
      </c>
      <c r="K337" s="7" t="s">
        <v>1568</v>
      </c>
      <c r="L337" s="103"/>
      <c r="M337" s="24"/>
      <c r="N337" s="8"/>
      <c r="O337" s="7"/>
      <c r="P337" s="7"/>
      <c r="Q337" s="7"/>
      <c r="R337" s="104"/>
    </row>
    <row r="338" spans="1:18" ht="122.25" customHeight="1">
      <c r="A338" s="137"/>
      <c r="B338" s="137"/>
      <c r="C338" s="137"/>
      <c r="D338" s="125"/>
      <c r="E338" s="114"/>
      <c r="F338" s="107"/>
      <c r="G338" s="114"/>
      <c r="H338" s="119"/>
      <c r="I338" s="7" t="s">
        <v>1569</v>
      </c>
      <c r="J338" s="7" t="s">
        <v>1570</v>
      </c>
      <c r="K338" s="7" t="s">
        <v>1571</v>
      </c>
      <c r="L338" s="103"/>
      <c r="M338" s="24"/>
      <c r="N338" s="8"/>
      <c r="O338" s="7"/>
      <c r="P338" s="7"/>
      <c r="Q338" s="7"/>
      <c r="R338" s="104"/>
    </row>
    <row r="339" spans="1:18" ht="122.25" customHeight="1">
      <c r="A339" s="137"/>
      <c r="B339" s="137"/>
      <c r="C339" s="137"/>
      <c r="D339" s="125"/>
      <c r="E339" s="114"/>
      <c r="F339" s="107"/>
      <c r="G339" s="114"/>
      <c r="H339" s="119"/>
      <c r="I339" s="7" t="s">
        <v>1572</v>
      </c>
      <c r="J339" s="7" t="s">
        <v>1573</v>
      </c>
      <c r="K339" s="7" t="s">
        <v>1574</v>
      </c>
      <c r="L339" s="103"/>
      <c r="M339" s="24"/>
      <c r="N339" s="8"/>
      <c r="O339" s="8"/>
      <c r="P339" s="8"/>
      <c r="Q339" s="8"/>
      <c r="R339" s="104"/>
    </row>
    <row r="340" spans="1:18" ht="122.25" customHeight="1">
      <c r="A340" s="60">
        <v>1</v>
      </c>
      <c r="B340" s="92">
        <v>45323</v>
      </c>
      <c r="C340" s="60" t="s">
        <v>1551</v>
      </c>
      <c r="D340" s="58" t="s">
        <v>1552</v>
      </c>
      <c r="E340" s="15" t="s">
        <v>1575</v>
      </c>
      <c r="F340" s="48" t="str">
        <f>IFERROR(VLOOKUP(E340,'[23]Riesgos de gestión'!$C$65:$D$114,2,0),0)</f>
        <v>Desactualización de la información geográfica insumo para el otorgamiento de títulos</v>
      </c>
      <c r="G340" s="9" t="s">
        <v>1576</v>
      </c>
      <c r="H340" s="8" t="s">
        <v>1577</v>
      </c>
      <c r="I340" s="20" t="s">
        <v>1578</v>
      </c>
      <c r="J340" s="20" t="s">
        <v>1579</v>
      </c>
      <c r="K340" s="20" t="s">
        <v>1580</v>
      </c>
      <c r="L340" s="22" t="s">
        <v>63</v>
      </c>
      <c r="M340" s="24" t="s">
        <v>1558</v>
      </c>
      <c r="N340" s="15" t="str">
        <f>IFERROR(VLOOKUP(M340,'[23]Riesgos de gestión'!$D$9:$E$38,2,0),0)</f>
        <v xml:space="preserve">Toma de decisiones inadecuadas o fuera del marco legal en la ANM y por parte de los grupos de interés. </v>
      </c>
      <c r="O340" s="58" t="s">
        <v>1581</v>
      </c>
      <c r="P340" s="58" t="s">
        <v>1582</v>
      </c>
      <c r="Q340" s="58" t="s">
        <v>1583</v>
      </c>
      <c r="R340" s="23" t="s">
        <v>38</v>
      </c>
    </row>
    <row r="341" spans="1:18" ht="122.25" customHeight="1">
      <c r="A341" s="137">
        <v>1</v>
      </c>
      <c r="B341" s="161">
        <v>45323</v>
      </c>
      <c r="C341" s="137" t="s">
        <v>1551</v>
      </c>
      <c r="D341" s="125" t="s">
        <v>1552</v>
      </c>
      <c r="E341" s="114" t="s">
        <v>1584</v>
      </c>
      <c r="F341" s="107" t="str">
        <f>IFERROR(VLOOKUP(E341,'[23]Riesgos de gestión'!$C$65:$D$114,2,0),0)</f>
        <v>Incumplimiento de términos de Ley para las inscripciones y desanotaciones en el Registro Nacional Minero RMN</v>
      </c>
      <c r="G341" s="9" t="s">
        <v>1585</v>
      </c>
      <c r="H341" s="8" t="str">
        <f>IFERROR(VLOOKUP(G341,'[23]Riesgos de gestión'!$L$43:$M$61,2,0),0)</f>
        <v>Dificultad para leer los actos administrativos recibidos por fallas en la digitalización</v>
      </c>
      <c r="I341" s="1" t="s">
        <v>1586</v>
      </c>
      <c r="J341" s="1" t="s">
        <v>1573</v>
      </c>
      <c r="K341" s="1" t="s">
        <v>1587</v>
      </c>
      <c r="L341" s="103" t="s">
        <v>63</v>
      </c>
      <c r="M341" s="24"/>
      <c r="N341" s="15" t="s">
        <v>1588</v>
      </c>
      <c r="O341" s="47" t="s">
        <v>1589</v>
      </c>
      <c r="P341" s="47" t="s">
        <v>1560</v>
      </c>
      <c r="Q341" s="47" t="s">
        <v>1590</v>
      </c>
      <c r="R341" s="104" t="s">
        <v>38</v>
      </c>
    </row>
    <row r="342" spans="1:18" ht="122.25" customHeight="1">
      <c r="A342" s="137"/>
      <c r="B342" s="137"/>
      <c r="C342" s="137"/>
      <c r="D342" s="125"/>
      <c r="E342" s="114"/>
      <c r="F342" s="107"/>
      <c r="G342" s="9" t="s">
        <v>1591</v>
      </c>
      <c r="H342" s="8" t="str">
        <f>IFERROR(VLOOKUP(G342,'[23]Riesgos de gestión'!$L$43:$M$61,2,0),0)</f>
        <v>Demoras en la entrega de actos administrativos</v>
      </c>
      <c r="I342" s="1" t="s">
        <v>1592</v>
      </c>
      <c r="J342" s="1" t="s">
        <v>1573</v>
      </c>
      <c r="K342" s="1" t="s">
        <v>1593</v>
      </c>
      <c r="L342" s="103"/>
      <c r="M342" s="24"/>
      <c r="N342" s="15" t="s">
        <v>1594</v>
      </c>
      <c r="O342" s="47" t="s">
        <v>1589</v>
      </c>
      <c r="P342" s="47" t="s">
        <v>1560</v>
      </c>
      <c r="Q342" s="47" t="s">
        <v>1590</v>
      </c>
      <c r="R342" s="104"/>
    </row>
    <row r="343" spans="1:18" ht="122.25" customHeight="1">
      <c r="A343" s="137">
        <v>1</v>
      </c>
      <c r="B343" s="161">
        <v>45323</v>
      </c>
      <c r="C343" s="137" t="s">
        <v>1551</v>
      </c>
      <c r="D343" s="125" t="s">
        <v>1552</v>
      </c>
      <c r="E343" s="137" t="s">
        <v>1595</v>
      </c>
      <c r="F343" s="101" t="s">
        <v>1596</v>
      </c>
      <c r="G343" s="114" t="s">
        <v>1554</v>
      </c>
      <c r="H343" s="119" t="str">
        <f>IFERROR(VLOOKUP(G343,'[23]Riesgos de gestión'!$L$43:$M$61,2,0),0)</f>
        <v>Fallas en la planeación del recurso humano requerido para el desarrollo del proceso y/o conocimientos insuficiente por parte de los grupos funcionales en la normatividad minera</v>
      </c>
      <c r="I343" s="7" t="s">
        <v>1555</v>
      </c>
      <c r="J343" s="7" t="s">
        <v>1556</v>
      </c>
      <c r="K343" s="43" t="s">
        <v>1557</v>
      </c>
      <c r="L343" s="103" t="s">
        <v>63</v>
      </c>
      <c r="M343" s="24" t="s">
        <v>1558</v>
      </c>
      <c r="N343" s="15" t="str">
        <f>IFERROR(VLOOKUP(M343,'[23]Riesgos de gestión'!$D$9:$E$38,2,0),0)</f>
        <v xml:space="preserve">Toma de decisiones inadecuadas o fuera del marco legal en la ANM y por parte de los grupos de interés. </v>
      </c>
      <c r="O343" s="47" t="s">
        <v>1559</v>
      </c>
      <c r="P343" s="47" t="s">
        <v>1560</v>
      </c>
      <c r="Q343" s="21" t="s">
        <v>1561</v>
      </c>
      <c r="R343" s="104" t="s">
        <v>38</v>
      </c>
    </row>
    <row r="344" spans="1:18" ht="122.25" customHeight="1">
      <c r="A344" s="137"/>
      <c r="B344" s="137"/>
      <c r="C344" s="137"/>
      <c r="D344" s="125"/>
      <c r="E344" s="137"/>
      <c r="F344" s="101"/>
      <c r="G344" s="114"/>
      <c r="H344" s="119"/>
      <c r="I344" s="1" t="s">
        <v>1562</v>
      </c>
      <c r="J344" s="1" t="s">
        <v>1563</v>
      </c>
      <c r="K344" s="1" t="s">
        <v>1564</v>
      </c>
      <c r="L344" s="103"/>
      <c r="M344" s="24" t="s">
        <v>1326</v>
      </c>
      <c r="N344" s="15" t="str">
        <f>IFERROR(VLOOKUP(M344,'[23]Riesgos de gestión'!$D$9:$E$38,2,0),0)</f>
        <v>Demandas en contra de la Entidad</v>
      </c>
      <c r="O344" s="47" t="s">
        <v>1565</v>
      </c>
      <c r="P344" s="47" t="s">
        <v>1560</v>
      </c>
      <c r="Q344" s="47" t="s">
        <v>754</v>
      </c>
      <c r="R344" s="104"/>
    </row>
    <row r="345" spans="1:18" ht="122.25" customHeight="1">
      <c r="A345" s="137"/>
      <c r="B345" s="137"/>
      <c r="C345" s="137"/>
      <c r="D345" s="125"/>
      <c r="E345" s="137"/>
      <c r="F345" s="101"/>
      <c r="G345" s="114" t="s">
        <v>1566</v>
      </c>
      <c r="H345" s="119" t="str">
        <f>IFERROR(VLOOKUP(G345,'[23]Riesgos de gestión'!$L$43:$M$61,2,0),0)</f>
        <v>Subjetividad en el proceso de reparto de actividades a ejecutar entre las personas responsables</v>
      </c>
      <c r="I345" s="7" t="s">
        <v>1567</v>
      </c>
      <c r="J345" s="7" t="s">
        <v>1556</v>
      </c>
      <c r="K345" s="7" t="s">
        <v>1568</v>
      </c>
      <c r="L345" s="103"/>
      <c r="M345" s="77"/>
      <c r="N345" s="62"/>
      <c r="O345" s="62"/>
      <c r="P345" s="62"/>
      <c r="Q345" s="62"/>
      <c r="R345" s="104"/>
    </row>
    <row r="346" spans="1:18" ht="122.25" customHeight="1">
      <c r="A346" s="137"/>
      <c r="B346" s="137"/>
      <c r="C346" s="137"/>
      <c r="D346" s="125"/>
      <c r="E346" s="137"/>
      <c r="F346" s="101"/>
      <c r="G346" s="114"/>
      <c r="H346" s="119"/>
      <c r="I346" s="7" t="s">
        <v>1569</v>
      </c>
      <c r="J346" s="7" t="s">
        <v>1570</v>
      </c>
      <c r="K346" s="7" t="s">
        <v>1571</v>
      </c>
      <c r="L346" s="103"/>
      <c r="M346" s="77"/>
      <c r="N346" s="62"/>
      <c r="O346" s="62"/>
      <c r="P346" s="62"/>
      <c r="Q346" s="62"/>
      <c r="R346" s="104"/>
    </row>
    <row r="347" spans="1:18" ht="122.25" customHeight="1">
      <c r="A347" s="137"/>
      <c r="B347" s="137"/>
      <c r="C347" s="137"/>
      <c r="D347" s="125"/>
      <c r="E347" s="137"/>
      <c r="F347" s="101"/>
      <c r="G347" s="114"/>
      <c r="H347" s="119"/>
      <c r="I347" s="7" t="s">
        <v>1572</v>
      </c>
      <c r="J347" s="7" t="s">
        <v>1573</v>
      </c>
      <c r="K347" s="7" t="s">
        <v>1574</v>
      </c>
      <c r="L347" s="103"/>
      <c r="M347" s="77"/>
      <c r="N347" s="62"/>
      <c r="O347" s="62"/>
      <c r="P347" s="62"/>
      <c r="Q347" s="62"/>
      <c r="R347" s="104"/>
    </row>
    <row r="348" spans="1:18" ht="122.25" customHeight="1">
      <c r="A348" s="137">
        <v>1</v>
      </c>
      <c r="B348" s="161">
        <v>45323</v>
      </c>
      <c r="C348" s="137" t="s">
        <v>1597</v>
      </c>
      <c r="D348" s="125" t="s">
        <v>1598</v>
      </c>
      <c r="E348" s="148" t="s">
        <v>1599</v>
      </c>
      <c r="F348" s="153" t="s">
        <v>1600</v>
      </c>
      <c r="G348" s="100" t="s">
        <v>1601</v>
      </c>
      <c r="H348" s="156" t="s">
        <v>1602</v>
      </c>
      <c r="I348" s="1" t="s">
        <v>1603</v>
      </c>
      <c r="J348" s="6" t="s">
        <v>1604</v>
      </c>
      <c r="K348" s="5" t="s">
        <v>1081</v>
      </c>
      <c r="L348" s="112" t="s">
        <v>63</v>
      </c>
      <c r="M348" s="26" t="s">
        <v>64</v>
      </c>
      <c r="N348" s="1" t="s">
        <v>65</v>
      </c>
      <c r="O348" s="1" t="s">
        <v>1605</v>
      </c>
      <c r="P348" s="1" t="s">
        <v>1606</v>
      </c>
      <c r="Q348" s="1" t="s">
        <v>1607</v>
      </c>
      <c r="R348" s="110" t="s">
        <v>38</v>
      </c>
    </row>
    <row r="349" spans="1:18" ht="122.25" customHeight="1">
      <c r="A349" s="137"/>
      <c r="B349" s="137"/>
      <c r="C349" s="137"/>
      <c r="D349" s="125"/>
      <c r="E349" s="148"/>
      <c r="F349" s="153"/>
      <c r="G349" s="100"/>
      <c r="H349" s="156"/>
      <c r="I349" s="1" t="s">
        <v>1608</v>
      </c>
      <c r="J349" s="6" t="s">
        <v>1604</v>
      </c>
      <c r="K349" s="5" t="s">
        <v>340</v>
      </c>
      <c r="L349" s="112"/>
      <c r="M349" s="26" t="s">
        <v>890</v>
      </c>
      <c r="N349" s="16" t="s">
        <v>910</v>
      </c>
      <c r="O349" s="1" t="s">
        <v>1608</v>
      </c>
      <c r="P349" s="50" t="s">
        <v>1609</v>
      </c>
      <c r="Q349" s="1" t="s">
        <v>340</v>
      </c>
      <c r="R349" s="110"/>
    </row>
    <row r="350" spans="1:18" ht="122.25" customHeight="1">
      <c r="A350" s="137"/>
      <c r="B350" s="137"/>
      <c r="C350" s="137"/>
      <c r="D350" s="125"/>
      <c r="E350" s="148"/>
      <c r="F350" s="153"/>
      <c r="G350" s="100"/>
      <c r="H350" s="156"/>
      <c r="I350" s="1" t="s">
        <v>1610</v>
      </c>
      <c r="J350" s="6" t="s">
        <v>706</v>
      </c>
      <c r="K350" s="5" t="s">
        <v>1611</v>
      </c>
      <c r="L350" s="112"/>
      <c r="M350" s="26" t="s">
        <v>64</v>
      </c>
      <c r="N350" s="36" t="s">
        <v>65</v>
      </c>
      <c r="O350" s="36" t="s">
        <v>1605</v>
      </c>
      <c r="P350" s="1" t="s">
        <v>1606</v>
      </c>
      <c r="Q350" s="1" t="s">
        <v>1607</v>
      </c>
      <c r="R350" s="110"/>
    </row>
    <row r="351" spans="1:18" ht="122.25" customHeight="1">
      <c r="A351" s="137"/>
      <c r="B351" s="137"/>
      <c r="C351" s="137"/>
      <c r="D351" s="125"/>
      <c r="E351" s="148"/>
      <c r="F351" s="153"/>
      <c r="G351" s="12" t="s">
        <v>1612</v>
      </c>
      <c r="H351" s="1" t="s">
        <v>1613</v>
      </c>
      <c r="I351" s="1" t="s">
        <v>1614</v>
      </c>
      <c r="J351" s="6" t="s">
        <v>1615</v>
      </c>
      <c r="K351" s="5" t="s">
        <v>1616</v>
      </c>
      <c r="L351" s="112"/>
      <c r="M351" s="72" t="s">
        <v>1617</v>
      </c>
      <c r="N351" s="16" t="s">
        <v>1618</v>
      </c>
      <c r="O351" s="16" t="s">
        <v>1619</v>
      </c>
      <c r="P351" s="1" t="s">
        <v>1606</v>
      </c>
      <c r="Q351" s="16" t="s">
        <v>1620</v>
      </c>
      <c r="R351" s="110"/>
    </row>
    <row r="352" spans="1:18" ht="122.25" customHeight="1">
      <c r="A352" s="137">
        <v>1</v>
      </c>
      <c r="B352" s="161">
        <v>45323</v>
      </c>
      <c r="C352" s="137" t="s">
        <v>1597</v>
      </c>
      <c r="D352" s="125" t="s">
        <v>1598</v>
      </c>
      <c r="E352" s="148" t="s">
        <v>1621</v>
      </c>
      <c r="F352" s="149" t="s">
        <v>1622</v>
      </c>
      <c r="G352" s="100" t="s">
        <v>1623</v>
      </c>
      <c r="H352" s="102" t="s">
        <v>1624</v>
      </c>
      <c r="I352" s="1" t="s">
        <v>1625</v>
      </c>
      <c r="J352" s="12" t="s">
        <v>1615</v>
      </c>
      <c r="K352" s="26" t="s">
        <v>1626</v>
      </c>
      <c r="L352" s="150" t="s">
        <v>38</v>
      </c>
      <c r="M352" s="26" t="s">
        <v>47</v>
      </c>
      <c r="N352" s="16" t="s">
        <v>48</v>
      </c>
      <c r="O352" s="20" t="s">
        <v>1123</v>
      </c>
      <c r="P352" s="27" t="s">
        <v>1627</v>
      </c>
      <c r="Q352" s="20" t="s">
        <v>1125</v>
      </c>
      <c r="R352" s="151" t="s">
        <v>156</v>
      </c>
    </row>
    <row r="353" spans="1:18" ht="122.25" customHeight="1">
      <c r="A353" s="137"/>
      <c r="B353" s="137"/>
      <c r="C353" s="137"/>
      <c r="D353" s="125"/>
      <c r="E353" s="148"/>
      <c r="F353" s="149"/>
      <c r="G353" s="100"/>
      <c r="H353" s="102"/>
      <c r="I353" s="50" t="s">
        <v>1628</v>
      </c>
      <c r="J353" s="12" t="s">
        <v>1615</v>
      </c>
      <c r="K353" s="26" t="s">
        <v>1629</v>
      </c>
      <c r="L353" s="150"/>
      <c r="M353" s="26" t="s">
        <v>1630</v>
      </c>
      <c r="N353" s="16" t="s">
        <v>1631</v>
      </c>
      <c r="O353" s="20" t="s">
        <v>1632</v>
      </c>
      <c r="P353" s="27" t="s">
        <v>1627</v>
      </c>
      <c r="Q353" s="20" t="s">
        <v>1633</v>
      </c>
      <c r="R353" s="151"/>
    </row>
    <row r="354" spans="1:18" ht="122.25" customHeight="1">
      <c r="A354" s="137"/>
      <c r="B354" s="137"/>
      <c r="C354" s="137"/>
      <c r="D354" s="125"/>
      <c r="E354" s="148"/>
      <c r="F354" s="149"/>
      <c r="G354" s="12" t="s">
        <v>1634</v>
      </c>
      <c r="H354" s="25" t="s">
        <v>1635</v>
      </c>
      <c r="I354" s="20" t="s">
        <v>1636</v>
      </c>
      <c r="J354" s="12" t="s">
        <v>1637</v>
      </c>
      <c r="K354" s="20" t="s">
        <v>1638</v>
      </c>
      <c r="L354" s="150"/>
      <c r="M354" s="26"/>
      <c r="N354" s="16"/>
      <c r="O354" s="20"/>
      <c r="P354" s="27"/>
      <c r="Q354" s="20"/>
      <c r="R354" s="151"/>
    </row>
    <row r="355" spans="1:18" ht="122.25" customHeight="1">
      <c r="A355" s="137">
        <v>1</v>
      </c>
      <c r="B355" s="161">
        <v>45323</v>
      </c>
      <c r="C355" s="137" t="s">
        <v>1597</v>
      </c>
      <c r="D355" s="125" t="s">
        <v>1598</v>
      </c>
      <c r="E355" s="152" t="s">
        <v>1639</v>
      </c>
      <c r="F355" s="153" t="s">
        <v>1640</v>
      </c>
      <c r="G355" s="154" t="s">
        <v>1641</v>
      </c>
      <c r="H355" s="100" t="s">
        <v>1642</v>
      </c>
      <c r="I355" s="63" t="s">
        <v>1643</v>
      </c>
      <c r="J355" s="1" t="s">
        <v>1615</v>
      </c>
      <c r="K355" s="72" t="s">
        <v>1644</v>
      </c>
      <c r="L355" s="155" t="s">
        <v>63</v>
      </c>
      <c r="M355" s="72" t="s">
        <v>1617</v>
      </c>
      <c r="N355" s="100" t="s">
        <v>1618</v>
      </c>
      <c r="O355" s="63" t="s">
        <v>1643</v>
      </c>
      <c r="P355" s="1" t="s">
        <v>1606</v>
      </c>
      <c r="Q355" s="63" t="s">
        <v>1644</v>
      </c>
      <c r="R355" s="151" t="s">
        <v>156</v>
      </c>
    </row>
    <row r="356" spans="1:18" ht="122.25" customHeight="1">
      <c r="A356" s="137"/>
      <c r="B356" s="137"/>
      <c r="C356" s="137"/>
      <c r="D356" s="125"/>
      <c r="E356" s="152"/>
      <c r="F356" s="153"/>
      <c r="G356" s="154"/>
      <c r="H356" s="100"/>
      <c r="I356" s="16" t="s">
        <v>1645</v>
      </c>
      <c r="J356" s="1" t="s">
        <v>1615</v>
      </c>
      <c r="K356" s="26" t="s">
        <v>1646</v>
      </c>
      <c r="L356" s="155"/>
      <c r="M356" s="72"/>
      <c r="N356" s="100"/>
      <c r="O356" s="16" t="s">
        <v>1645</v>
      </c>
      <c r="P356" s="1" t="s">
        <v>1606</v>
      </c>
      <c r="Q356" s="16" t="s">
        <v>1646</v>
      </c>
      <c r="R356" s="151"/>
    </row>
    <row r="357" spans="1:18" ht="122.25" customHeight="1">
      <c r="A357" s="137">
        <v>1</v>
      </c>
      <c r="B357" s="161">
        <v>45323</v>
      </c>
      <c r="C357" s="137" t="s">
        <v>1597</v>
      </c>
      <c r="D357" s="125" t="s">
        <v>1598</v>
      </c>
      <c r="E357" s="148" t="s">
        <v>1647</v>
      </c>
      <c r="F357" s="153" t="s">
        <v>1648</v>
      </c>
      <c r="G357" s="154" t="s">
        <v>1649</v>
      </c>
      <c r="H357" s="157" t="s">
        <v>1650</v>
      </c>
      <c r="I357" s="10" t="s">
        <v>1608</v>
      </c>
      <c r="J357" s="6" t="s">
        <v>1615</v>
      </c>
      <c r="K357" s="4" t="s">
        <v>588</v>
      </c>
      <c r="L357" s="112" t="s">
        <v>63</v>
      </c>
      <c r="M357" s="26" t="s">
        <v>64</v>
      </c>
      <c r="N357" s="1" t="s">
        <v>65</v>
      </c>
      <c r="O357" s="10" t="s">
        <v>1608</v>
      </c>
      <c r="P357" s="1" t="s">
        <v>1606</v>
      </c>
      <c r="Q357" s="10" t="s">
        <v>588</v>
      </c>
      <c r="R357" s="110" t="s">
        <v>38</v>
      </c>
    </row>
    <row r="358" spans="1:18" ht="122.25" customHeight="1">
      <c r="A358" s="137"/>
      <c r="B358" s="137"/>
      <c r="C358" s="137"/>
      <c r="D358" s="125"/>
      <c r="E358" s="148"/>
      <c r="F358" s="153"/>
      <c r="G358" s="154"/>
      <c r="H358" s="157"/>
      <c r="I358" s="16" t="s">
        <v>1651</v>
      </c>
      <c r="J358" s="6" t="s">
        <v>1615</v>
      </c>
      <c r="K358" s="26" t="s">
        <v>1652</v>
      </c>
      <c r="L358" s="112"/>
      <c r="M358" s="26" t="s">
        <v>1653</v>
      </c>
      <c r="N358" s="16" t="s">
        <v>1654</v>
      </c>
      <c r="O358" s="16" t="s">
        <v>1651</v>
      </c>
      <c r="P358" s="1" t="s">
        <v>1606</v>
      </c>
      <c r="Q358" s="16" t="s">
        <v>1652</v>
      </c>
      <c r="R358" s="110"/>
    </row>
    <row r="359" spans="1:18" ht="122.25" customHeight="1">
      <c r="A359" s="137">
        <v>1</v>
      </c>
      <c r="B359" s="161">
        <v>45323</v>
      </c>
      <c r="C359" s="137" t="s">
        <v>1597</v>
      </c>
      <c r="D359" s="125" t="s">
        <v>1655</v>
      </c>
      <c r="E359" s="114" t="s">
        <v>1647</v>
      </c>
      <c r="F359" s="107" t="str">
        <f>IFERROR(VLOOKUP(E359,'[24]Riesgos de gestión'!$C$212:$D$261,2,0),0)</f>
        <v>Indebida o inoportuna notificación o ejecutoria de actos administrativos.</v>
      </c>
      <c r="G359" s="107" t="s">
        <v>1656</v>
      </c>
      <c r="H359" s="102" t="s">
        <v>1657</v>
      </c>
      <c r="I359" s="20" t="s">
        <v>1658</v>
      </c>
      <c r="J359" s="20" t="s">
        <v>1659</v>
      </c>
      <c r="K359" s="20" t="s">
        <v>1660</v>
      </c>
      <c r="L359" s="112" t="s">
        <v>63</v>
      </c>
      <c r="M359" s="24" t="s">
        <v>47</v>
      </c>
      <c r="N359" s="15" t="s">
        <v>48</v>
      </c>
      <c r="O359" s="5" t="s">
        <v>1661</v>
      </c>
      <c r="P359" s="29" t="s">
        <v>1662</v>
      </c>
      <c r="Q359" s="3" t="s">
        <v>51</v>
      </c>
      <c r="R359" s="104" t="s">
        <v>38</v>
      </c>
    </row>
    <row r="360" spans="1:18" ht="122.25" customHeight="1">
      <c r="A360" s="137"/>
      <c r="B360" s="137"/>
      <c r="C360" s="137"/>
      <c r="D360" s="125"/>
      <c r="E360" s="114"/>
      <c r="F360" s="107"/>
      <c r="G360" s="107"/>
      <c r="H360" s="102"/>
      <c r="I360" s="20" t="s">
        <v>1663</v>
      </c>
      <c r="J360" s="20" t="s">
        <v>1659</v>
      </c>
      <c r="K360" s="27" t="s">
        <v>1664</v>
      </c>
      <c r="L360" s="112"/>
      <c r="M360" s="24" t="s">
        <v>1520</v>
      </c>
      <c r="N360" s="15" t="s">
        <v>1665</v>
      </c>
      <c r="O360" s="19" t="s">
        <v>1666</v>
      </c>
      <c r="P360" s="2" t="s">
        <v>1667</v>
      </c>
      <c r="Q360" s="19" t="s">
        <v>368</v>
      </c>
      <c r="R360" s="104"/>
    </row>
    <row r="361" spans="1:18" ht="122.25" customHeight="1">
      <c r="A361" s="137"/>
      <c r="B361" s="137"/>
      <c r="C361" s="137"/>
      <c r="D361" s="125"/>
      <c r="E361" s="114"/>
      <c r="F361" s="107"/>
      <c r="G361" s="28" t="s">
        <v>1668</v>
      </c>
      <c r="H361" s="20" t="s">
        <v>1669</v>
      </c>
      <c r="I361" s="27" t="s">
        <v>1670</v>
      </c>
      <c r="J361" s="27" t="s">
        <v>1671</v>
      </c>
      <c r="K361" s="27" t="s">
        <v>1672</v>
      </c>
      <c r="L361" s="112"/>
      <c r="M361" s="24" t="s">
        <v>1673</v>
      </c>
      <c r="N361" s="15" t="s">
        <v>1674</v>
      </c>
      <c r="O361" s="5" t="s">
        <v>1675</v>
      </c>
      <c r="P361" s="29" t="s">
        <v>1676</v>
      </c>
      <c r="Q361" s="3" t="s">
        <v>1677</v>
      </c>
      <c r="R361" s="104"/>
    </row>
    <row r="362" spans="1:18" ht="122.25" customHeight="1">
      <c r="A362" s="137"/>
      <c r="B362" s="137"/>
      <c r="C362" s="137"/>
      <c r="D362" s="125"/>
      <c r="E362" s="114"/>
      <c r="F362" s="107"/>
      <c r="G362" s="107" t="s">
        <v>1678</v>
      </c>
      <c r="H362" s="102" t="s">
        <v>1679</v>
      </c>
      <c r="I362" s="20" t="s">
        <v>1680</v>
      </c>
      <c r="J362" s="20" t="s">
        <v>1681</v>
      </c>
      <c r="K362" s="20" t="s">
        <v>1682</v>
      </c>
      <c r="L362" s="112"/>
      <c r="M362" s="24"/>
      <c r="N362" s="15"/>
      <c r="O362" s="5"/>
      <c r="P362" s="29"/>
      <c r="Q362" s="3"/>
      <c r="R362" s="104"/>
    </row>
    <row r="363" spans="1:18" ht="122.25" customHeight="1">
      <c r="A363" s="137"/>
      <c r="B363" s="137"/>
      <c r="C363" s="137"/>
      <c r="D363" s="125"/>
      <c r="E363" s="114"/>
      <c r="F363" s="107"/>
      <c r="G363" s="107"/>
      <c r="H363" s="102"/>
      <c r="I363" s="20" t="s">
        <v>1683</v>
      </c>
      <c r="J363" s="20" t="s">
        <v>1681</v>
      </c>
      <c r="K363" s="20" t="s">
        <v>1684</v>
      </c>
      <c r="L363" s="112"/>
      <c r="M363" s="24"/>
      <c r="N363" s="15"/>
      <c r="O363" s="5"/>
      <c r="P363" s="29"/>
      <c r="Q363" s="3"/>
      <c r="R363" s="104"/>
    </row>
    <row r="364" spans="1:18" ht="122.25" customHeight="1">
      <c r="A364" s="137"/>
      <c r="B364" s="137"/>
      <c r="C364" s="137"/>
      <c r="D364" s="125"/>
      <c r="E364" s="114"/>
      <c r="F364" s="107"/>
      <c r="G364" s="107" t="s">
        <v>1685</v>
      </c>
      <c r="H364" s="102" t="s">
        <v>1686</v>
      </c>
      <c r="I364" s="20" t="s">
        <v>1687</v>
      </c>
      <c r="J364" s="20" t="s">
        <v>1688</v>
      </c>
      <c r="K364" s="20" t="s">
        <v>1689</v>
      </c>
      <c r="L364" s="112"/>
      <c r="M364" s="24"/>
      <c r="N364" s="15"/>
      <c r="O364" s="5"/>
      <c r="P364" s="29"/>
      <c r="Q364" s="3"/>
      <c r="R364" s="104"/>
    </row>
    <row r="365" spans="1:18" ht="122.25" customHeight="1">
      <c r="A365" s="137"/>
      <c r="B365" s="137"/>
      <c r="C365" s="137"/>
      <c r="D365" s="125"/>
      <c r="E365" s="114"/>
      <c r="F365" s="107"/>
      <c r="G365" s="107"/>
      <c r="H365" s="102"/>
      <c r="I365" s="20" t="s">
        <v>1690</v>
      </c>
      <c r="J365" s="20" t="s">
        <v>1688</v>
      </c>
      <c r="K365" s="20" t="s">
        <v>1689</v>
      </c>
      <c r="L365" s="112"/>
      <c r="M365" s="24"/>
      <c r="N365" s="15"/>
      <c r="O365" s="15"/>
      <c r="P365" s="15"/>
      <c r="Q365" s="15"/>
      <c r="R365" s="104"/>
    </row>
    <row r="366" spans="1:18" ht="122.25" customHeight="1">
      <c r="A366" s="137">
        <v>1</v>
      </c>
      <c r="B366" s="161">
        <v>45323</v>
      </c>
      <c r="C366" s="137" t="s">
        <v>1597</v>
      </c>
      <c r="D366" s="125" t="s">
        <v>1655</v>
      </c>
      <c r="E366" s="114" t="s">
        <v>1691</v>
      </c>
      <c r="F366" s="111" t="str">
        <f>IFERROR(VLOOKUP(E366,'[24]Riesgos de gestión'!$C$212:$D$261,2,0),0)</f>
        <v xml:space="preserve">Incumplimiento en los tiempos de la notificación de los actos administrativos por estado. </v>
      </c>
      <c r="G366" s="107" t="s">
        <v>1692</v>
      </c>
      <c r="H366" s="106" t="s">
        <v>1693</v>
      </c>
      <c r="I366" s="5" t="s">
        <v>1694</v>
      </c>
      <c r="J366" s="5" t="s">
        <v>1695</v>
      </c>
      <c r="K366" s="5" t="s">
        <v>1696</v>
      </c>
      <c r="L366" s="112" t="s">
        <v>63</v>
      </c>
      <c r="M366" s="24" t="s">
        <v>47</v>
      </c>
      <c r="N366" s="15" t="s">
        <v>48</v>
      </c>
      <c r="O366" s="5" t="s">
        <v>1697</v>
      </c>
      <c r="P366" s="29" t="s">
        <v>1662</v>
      </c>
      <c r="Q366" s="3" t="s">
        <v>51</v>
      </c>
      <c r="R366" s="104" t="s">
        <v>38</v>
      </c>
    </row>
    <row r="367" spans="1:18" ht="122.25" customHeight="1">
      <c r="A367" s="137"/>
      <c r="B367" s="137"/>
      <c r="C367" s="137"/>
      <c r="D367" s="125"/>
      <c r="E367" s="114"/>
      <c r="F367" s="111"/>
      <c r="G367" s="107"/>
      <c r="H367" s="106"/>
      <c r="I367" s="5" t="s">
        <v>1698</v>
      </c>
      <c r="J367" s="5" t="s">
        <v>1699</v>
      </c>
      <c r="K367" s="5" t="s">
        <v>1700</v>
      </c>
      <c r="L367" s="112"/>
      <c r="M367" s="24" t="s">
        <v>1520</v>
      </c>
      <c r="N367" s="15" t="s">
        <v>1665</v>
      </c>
      <c r="O367" s="19" t="s">
        <v>1666</v>
      </c>
      <c r="P367" s="2" t="s">
        <v>1667</v>
      </c>
      <c r="Q367" s="19" t="s">
        <v>368</v>
      </c>
      <c r="R367" s="104"/>
    </row>
    <row r="368" spans="1:18" ht="122.25" customHeight="1">
      <c r="A368" s="137"/>
      <c r="B368" s="137"/>
      <c r="C368" s="137"/>
      <c r="D368" s="125"/>
      <c r="E368" s="114"/>
      <c r="F368" s="111"/>
      <c r="G368" s="107"/>
      <c r="H368" s="106"/>
      <c r="I368" s="5" t="s">
        <v>1701</v>
      </c>
      <c r="J368" s="5" t="s">
        <v>1699</v>
      </c>
      <c r="K368" s="5" t="s">
        <v>90</v>
      </c>
      <c r="L368" s="112"/>
      <c r="M368" s="24" t="s">
        <v>1673</v>
      </c>
      <c r="N368" s="15" t="s">
        <v>1674</v>
      </c>
      <c r="O368" s="5" t="s">
        <v>1675</v>
      </c>
      <c r="P368" s="29" t="s">
        <v>1676</v>
      </c>
      <c r="Q368" s="3" t="s">
        <v>1677</v>
      </c>
      <c r="R368" s="104"/>
    </row>
    <row r="369" spans="1:18" ht="122.25" customHeight="1">
      <c r="A369" s="137">
        <v>1</v>
      </c>
      <c r="B369" s="161">
        <v>45323</v>
      </c>
      <c r="C369" s="137" t="s">
        <v>1597</v>
      </c>
      <c r="D369" s="125" t="s">
        <v>1702</v>
      </c>
      <c r="E369" s="114" t="s">
        <v>1703</v>
      </c>
      <c r="F369" s="107" t="str">
        <f>IFERROR(VLOOKUP(E369,'[25]Riesgos de gestión'!$C$54:$D$103,2,0),0)</f>
        <v>Exclusión de grupos de interés de los espacios de relacionamiento en el territorio</v>
      </c>
      <c r="G369" s="107" t="s">
        <v>1704</v>
      </c>
      <c r="H369" s="156" t="s">
        <v>1705</v>
      </c>
      <c r="I369" s="1" t="s">
        <v>1706</v>
      </c>
      <c r="J369" s="1" t="s">
        <v>1707</v>
      </c>
      <c r="K369" s="1" t="s">
        <v>1708</v>
      </c>
      <c r="L369" s="103" t="s">
        <v>63</v>
      </c>
      <c r="M369" s="24" t="s">
        <v>1709</v>
      </c>
      <c r="N369" s="8" t="str">
        <f>IFERROR(VLOOKUP(M369,'[25]Riesgos de gestión'!$D$9:$E$33,2,0),0)</f>
        <v>Distorsión del análisis del conflicto en territorio</v>
      </c>
      <c r="O369" s="19" t="s">
        <v>1710</v>
      </c>
      <c r="P369" s="2" t="s">
        <v>1711</v>
      </c>
      <c r="Q369" s="19" t="s">
        <v>1712</v>
      </c>
      <c r="R369" s="104" t="s">
        <v>38</v>
      </c>
    </row>
    <row r="370" spans="1:18" ht="122.25" customHeight="1">
      <c r="A370" s="137"/>
      <c r="B370" s="137"/>
      <c r="C370" s="137"/>
      <c r="D370" s="125"/>
      <c r="E370" s="114"/>
      <c r="F370" s="107"/>
      <c r="G370" s="107"/>
      <c r="H370" s="156"/>
      <c r="I370" s="1" t="s">
        <v>1713</v>
      </c>
      <c r="J370" s="1" t="s">
        <v>1714</v>
      </c>
      <c r="K370" s="1" t="s">
        <v>1715</v>
      </c>
      <c r="L370" s="103"/>
      <c r="M370" s="119" t="s">
        <v>1716</v>
      </c>
      <c r="N370" s="111" t="str">
        <f>IFERROR(VLOOKUP(M370,'[25]Riesgos de gestión'!$D$9:$E$33,2,0),0)</f>
        <v>Afectación de la actividad minera en el territorio</v>
      </c>
      <c r="O370" s="19" t="s">
        <v>1710</v>
      </c>
      <c r="P370" s="2" t="s">
        <v>1717</v>
      </c>
      <c r="Q370" s="19" t="s">
        <v>1712</v>
      </c>
      <c r="R370" s="104"/>
    </row>
    <row r="371" spans="1:18" ht="122.25" customHeight="1">
      <c r="A371" s="137"/>
      <c r="B371" s="137"/>
      <c r="C371" s="137"/>
      <c r="D371" s="125"/>
      <c r="E371" s="114"/>
      <c r="F371" s="107"/>
      <c r="G371" s="107"/>
      <c r="H371" s="156"/>
      <c r="I371" s="1" t="s">
        <v>1718</v>
      </c>
      <c r="J371" s="1" t="s">
        <v>1714</v>
      </c>
      <c r="K371" s="1" t="s">
        <v>1719</v>
      </c>
      <c r="L371" s="103"/>
      <c r="M371" s="119"/>
      <c r="N371" s="111"/>
      <c r="O371" s="1" t="s">
        <v>1720</v>
      </c>
      <c r="P371" s="1" t="s">
        <v>1717</v>
      </c>
      <c r="Q371" s="1" t="s">
        <v>1721</v>
      </c>
      <c r="R371" s="104"/>
    </row>
    <row r="372" spans="1:18" ht="122.25" customHeight="1">
      <c r="A372" s="137"/>
      <c r="B372" s="137"/>
      <c r="C372" s="137"/>
      <c r="D372" s="125"/>
      <c r="E372" s="114"/>
      <c r="F372" s="107"/>
      <c r="G372" s="107" t="s">
        <v>1722</v>
      </c>
      <c r="H372" s="115" t="s">
        <v>1723</v>
      </c>
      <c r="I372" s="1" t="s">
        <v>1724</v>
      </c>
      <c r="J372" s="1" t="s">
        <v>1714</v>
      </c>
      <c r="K372" s="1" t="s">
        <v>1725</v>
      </c>
      <c r="L372" s="103"/>
      <c r="M372" s="24"/>
      <c r="N372" s="8"/>
      <c r="O372" s="19"/>
      <c r="P372" s="2"/>
      <c r="Q372" s="19"/>
      <c r="R372" s="104"/>
    </row>
    <row r="373" spans="1:18" ht="122.25" customHeight="1">
      <c r="A373" s="137"/>
      <c r="B373" s="137"/>
      <c r="C373" s="137"/>
      <c r="D373" s="125"/>
      <c r="E373" s="114"/>
      <c r="F373" s="107"/>
      <c r="G373" s="107"/>
      <c r="H373" s="115"/>
      <c r="I373" s="1" t="s">
        <v>1726</v>
      </c>
      <c r="J373" s="1" t="s">
        <v>1714</v>
      </c>
      <c r="K373" s="1" t="s">
        <v>1727</v>
      </c>
      <c r="L373" s="103"/>
      <c r="M373" s="78"/>
      <c r="N373" s="46"/>
      <c r="O373" s="46"/>
      <c r="P373" s="73"/>
      <c r="Q373" s="19"/>
      <c r="R373" s="104"/>
    </row>
    <row r="374" spans="1:18" ht="122.25" customHeight="1">
      <c r="A374" s="60">
        <v>1</v>
      </c>
      <c r="B374" s="92">
        <v>45323</v>
      </c>
      <c r="C374" s="60" t="s">
        <v>1597</v>
      </c>
      <c r="D374" s="58" t="s">
        <v>1702</v>
      </c>
      <c r="E374" s="9" t="s">
        <v>1728</v>
      </c>
      <c r="F374" s="28" t="str">
        <f>IFERROR(VLOOKUP(E374,'[25]Riesgos de gestión'!$C$54:$D$103,2,0),0)</f>
        <v xml:space="preserve">Inadecuada identificación de comunidades que no hacen parte del proceso de reconversión. </v>
      </c>
      <c r="G374" s="28" t="s">
        <v>1729</v>
      </c>
      <c r="H374" s="1" t="s">
        <v>1730</v>
      </c>
      <c r="I374" s="1" t="s">
        <v>1731</v>
      </c>
      <c r="J374" s="1" t="s">
        <v>1732</v>
      </c>
      <c r="K374" s="1" t="s">
        <v>1733</v>
      </c>
      <c r="L374" s="22" t="s">
        <v>63</v>
      </c>
      <c r="M374" s="24" t="s">
        <v>1734</v>
      </c>
      <c r="N374" s="8" t="str">
        <f>IFERROR(VLOOKUP(M374,'[25]Riesgos de gestión'!$D$9:$E$33,2,0),0)</f>
        <v>Aumento de conflictividad entre titulares y comunidades del área de influencia de  los proyectos mineros en materia socioambietnal</v>
      </c>
      <c r="O374" s="1" t="s">
        <v>1735</v>
      </c>
      <c r="P374" s="2" t="s">
        <v>1736</v>
      </c>
      <c r="Q374" s="19" t="s">
        <v>1712</v>
      </c>
      <c r="R374" s="23" t="s">
        <v>38</v>
      </c>
    </row>
    <row r="375" spans="1:18" ht="122.25" customHeight="1">
      <c r="A375" s="137">
        <v>1</v>
      </c>
      <c r="B375" s="161">
        <v>45323</v>
      </c>
      <c r="C375" s="137" t="s">
        <v>1597</v>
      </c>
      <c r="D375" s="125" t="s">
        <v>1702</v>
      </c>
      <c r="E375" s="114" t="s">
        <v>1737</v>
      </c>
      <c r="F375" s="107" t="str">
        <f>IFERROR(VLOOKUP(E375,'[25]Riesgos de gestión'!$C$54:$D$103,2,0),0)</f>
        <v xml:space="preserve">Inadecuado proceso de información que genere falsas expectativas en las comunidades frente al proceso de reconversión que adelanta la ANM </v>
      </c>
      <c r="G375" s="28" t="s">
        <v>1738</v>
      </c>
      <c r="H375" s="1" t="str">
        <f>IFERROR(VLOOKUP(G375,'[25]Riesgos de gestión'!$L$38:$M$49,2,0),0)</f>
        <v>Fallas o falta de claridad en los espacios de socialización de información frente al proceso reconversión productiva</v>
      </c>
      <c r="I375" s="1" t="s">
        <v>1739</v>
      </c>
      <c r="J375" s="1" t="s">
        <v>1732</v>
      </c>
      <c r="K375" s="1" t="s">
        <v>1229</v>
      </c>
      <c r="L375" s="22" t="s">
        <v>63</v>
      </c>
      <c r="M375" s="24" t="s">
        <v>1734</v>
      </c>
      <c r="N375" s="8" t="str">
        <f>IFERROR(VLOOKUP(M375,'[25]Riesgos de gestión'!$D$9:$E$33,2,0),0)</f>
        <v>Aumento de conflictividad entre titulares y comunidades del área de influencia de  los proyectos mineros en materia socioambietnal</v>
      </c>
      <c r="O375" s="1" t="s">
        <v>1735</v>
      </c>
      <c r="P375" s="2" t="s">
        <v>1717</v>
      </c>
      <c r="Q375" s="19" t="s">
        <v>1712</v>
      </c>
      <c r="R375" s="23" t="s">
        <v>38</v>
      </c>
    </row>
    <row r="376" spans="1:18" ht="122.25" customHeight="1">
      <c r="A376" s="137"/>
      <c r="B376" s="137"/>
      <c r="C376" s="137"/>
      <c r="D376" s="125"/>
      <c r="E376" s="114"/>
      <c r="F376" s="107"/>
      <c r="G376" s="107" t="s">
        <v>1740</v>
      </c>
      <c r="H376" s="114" t="str">
        <f>IFERROR(VLOOKUP(G376,'[25]Riesgos de gestión'!$L$38:$M$49,2,0),0)</f>
        <v>Fallas o falta de claridad en los espacios de socialización de información frente al proceso reconversión productiva</v>
      </c>
      <c r="I376" s="1" t="s">
        <v>1741</v>
      </c>
      <c r="J376" s="1" t="s">
        <v>1732</v>
      </c>
      <c r="K376" s="1" t="s">
        <v>1229</v>
      </c>
      <c r="L376" s="144" t="s">
        <v>63</v>
      </c>
      <c r="M376" s="24"/>
      <c r="N376" s="15"/>
      <c r="O376" s="15"/>
      <c r="P376" s="15"/>
      <c r="Q376" s="15"/>
      <c r="R376" s="104" t="s">
        <v>38</v>
      </c>
    </row>
    <row r="377" spans="1:18" ht="122.25" customHeight="1">
      <c r="A377" s="137"/>
      <c r="B377" s="137"/>
      <c r="C377" s="137"/>
      <c r="D377" s="125"/>
      <c r="E377" s="114"/>
      <c r="F377" s="107"/>
      <c r="G377" s="107"/>
      <c r="H377" s="114"/>
      <c r="I377" s="1" t="s">
        <v>1742</v>
      </c>
      <c r="J377" s="1" t="s">
        <v>1732</v>
      </c>
      <c r="K377" s="1" t="s">
        <v>1229</v>
      </c>
      <c r="L377" s="144"/>
      <c r="M377" s="24"/>
      <c r="N377" s="15"/>
      <c r="O377" s="15"/>
      <c r="P377" s="15"/>
      <c r="Q377" s="15"/>
      <c r="R377" s="104"/>
    </row>
    <row r="378" spans="1:18" ht="122.25" customHeight="1">
      <c r="A378" s="137"/>
      <c r="B378" s="137"/>
      <c r="C378" s="137"/>
      <c r="D378" s="125"/>
      <c r="E378" s="114"/>
      <c r="F378" s="107"/>
      <c r="G378" s="107"/>
      <c r="H378" s="114"/>
      <c r="I378" s="1" t="s">
        <v>1743</v>
      </c>
      <c r="J378" s="1" t="s">
        <v>1732</v>
      </c>
      <c r="K378" s="1" t="s">
        <v>1744</v>
      </c>
      <c r="L378" s="144"/>
      <c r="M378" s="24"/>
      <c r="N378" s="15"/>
      <c r="O378" s="15"/>
      <c r="P378" s="15"/>
      <c r="Q378" s="15"/>
      <c r="R378" s="104"/>
    </row>
    <row r="379" spans="1:18" ht="122.25" customHeight="1">
      <c r="A379" s="137"/>
      <c r="B379" s="137"/>
      <c r="C379" s="137"/>
      <c r="D379" s="125"/>
      <c r="E379" s="114"/>
      <c r="F379" s="107"/>
      <c r="G379" s="28" t="s">
        <v>1745</v>
      </c>
      <c r="H379" s="15" t="str">
        <f>IFERROR(VLOOKUP(G379,'[25]Riesgos de gestión'!$L$38:$M$49,2,0),0)</f>
        <v>Falta de claridad en la información suministrada a las comunidades frente a la competencia y responsabilidad de la ANM en el proceso de reconversión productiva</v>
      </c>
      <c r="I379" s="5" t="s">
        <v>1746</v>
      </c>
      <c r="J379" s="1" t="s">
        <v>1732</v>
      </c>
      <c r="K379" s="5" t="s">
        <v>340</v>
      </c>
      <c r="L379" s="144"/>
      <c r="M379" s="24"/>
      <c r="N379" s="15"/>
      <c r="O379" s="15"/>
      <c r="P379" s="15"/>
      <c r="Q379" s="15"/>
      <c r="R379" s="104"/>
    </row>
    <row r="380" spans="1:18" ht="122.25" customHeight="1">
      <c r="A380" s="60">
        <v>1</v>
      </c>
      <c r="B380" s="92">
        <v>45323</v>
      </c>
      <c r="C380" s="60" t="s">
        <v>1597</v>
      </c>
      <c r="D380" s="58" t="s">
        <v>1702</v>
      </c>
      <c r="E380" s="9" t="s">
        <v>1747</v>
      </c>
      <c r="F380" s="28" t="s">
        <v>1748</v>
      </c>
      <c r="G380" s="28" t="s">
        <v>1749</v>
      </c>
      <c r="H380" s="15" t="s">
        <v>1750</v>
      </c>
      <c r="I380" s="5" t="s">
        <v>1751</v>
      </c>
      <c r="J380" s="5" t="s">
        <v>1752</v>
      </c>
      <c r="K380" s="5" t="s">
        <v>37</v>
      </c>
      <c r="L380" s="51" t="s">
        <v>63</v>
      </c>
      <c r="M380" s="24" t="s">
        <v>1709</v>
      </c>
      <c r="N380" s="8" t="str">
        <f>IFERROR(VLOOKUP(M380,'[25]Riesgos de gestión'!$D$9:$E$33,2,0),0)</f>
        <v>Distorsión del análisis del conflicto en territorio</v>
      </c>
      <c r="O380" s="19" t="s">
        <v>1710</v>
      </c>
      <c r="P380" s="2" t="s">
        <v>1711</v>
      </c>
      <c r="Q380" s="19" t="s">
        <v>1712</v>
      </c>
      <c r="R380" s="23" t="s">
        <v>38</v>
      </c>
    </row>
    <row r="381" spans="1:18" ht="122.25" customHeight="1">
      <c r="B381" s="90"/>
    </row>
    <row r="382" spans="1:18" ht="122.25" customHeight="1">
      <c r="F382" s="98"/>
    </row>
  </sheetData>
  <mergeCells count="1031">
    <mergeCell ref="B352:B354"/>
    <mergeCell ref="B355:B356"/>
    <mergeCell ref="B357:B358"/>
    <mergeCell ref="B359:B365"/>
    <mergeCell ref="B366:B368"/>
    <mergeCell ref="B369:B373"/>
    <mergeCell ref="B375:B379"/>
    <mergeCell ref="B1:D3"/>
    <mergeCell ref="E1:H1"/>
    <mergeCell ref="E2:H2"/>
    <mergeCell ref="E3:H3"/>
    <mergeCell ref="B5:I5"/>
    <mergeCell ref="B323:B324"/>
    <mergeCell ref="B325:B328"/>
    <mergeCell ref="B329:B330"/>
    <mergeCell ref="B331:B332"/>
    <mergeCell ref="B333:B334"/>
    <mergeCell ref="B335:B339"/>
    <mergeCell ref="B341:B342"/>
    <mergeCell ref="B343:B347"/>
    <mergeCell ref="B348:B351"/>
    <mergeCell ref="B296:B298"/>
    <mergeCell ref="B299:B300"/>
    <mergeCell ref="B301:B305"/>
    <mergeCell ref="B306:B310"/>
    <mergeCell ref="B311:B313"/>
    <mergeCell ref="B314:B315"/>
    <mergeCell ref="B316:B318"/>
    <mergeCell ref="B319:B320"/>
    <mergeCell ref="B321:B322"/>
    <mergeCell ref="B254:B259"/>
    <mergeCell ref="B260:B262"/>
    <mergeCell ref="B263:B268"/>
    <mergeCell ref="B269:B271"/>
    <mergeCell ref="B272:B277"/>
    <mergeCell ref="B278:B279"/>
    <mergeCell ref="B280:B282"/>
    <mergeCell ref="B283:B290"/>
    <mergeCell ref="B291:B294"/>
    <mergeCell ref="B222:B223"/>
    <mergeCell ref="B224:B226"/>
    <mergeCell ref="B227:B228"/>
    <mergeCell ref="B229:B232"/>
    <mergeCell ref="B233:B236"/>
    <mergeCell ref="B237:B240"/>
    <mergeCell ref="B241:B244"/>
    <mergeCell ref="B247:B250"/>
    <mergeCell ref="B251:B253"/>
    <mergeCell ref="B186:B191"/>
    <mergeCell ref="B192:B194"/>
    <mergeCell ref="B196:B199"/>
    <mergeCell ref="B200:B202"/>
    <mergeCell ref="B208:B210"/>
    <mergeCell ref="B211:B213"/>
    <mergeCell ref="B214:B215"/>
    <mergeCell ref="B216:B218"/>
    <mergeCell ref="B219:B221"/>
    <mergeCell ref="B158:B159"/>
    <mergeCell ref="B160:B162"/>
    <mergeCell ref="B163:B166"/>
    <mergeCell ref="B167:B169"/>
    <mergeCell ref="B170:B171"/>
    <mergeCell ref="B172:B175"/>
    <mergeCell ref="B176:B178"/>
    <mergeCell ref="B179:B181"/>
    <mergeCell ref="B182:B184"/>
    <mergeCell ref="B128:B129"/>
    <mergeCell ref="B130:B132"/>
    <mergeCell ref="B133:B134"/>
    <mergeCell ref="B135:B136"/>
    <mergeCell ref="B138:B145"/>
    <mergeCell ref="B146:B148"/>
    <mergeCell ref="B149:B151"/>
    <mergeCell ref="B152:B154"/>
    <mergeCell ref="B155:B157"/>
    <mergeCell ref="B84:B89"/>
    <mergeCell ref="B90:B100"/>
    <mergeCell ref="B101:B103"/>
    <mergeCell ref="B104:B106"/>
    <mergeCell ref="B107:B108"/>
    <mergeCell ref="B110:B114"/>
    <mergeCell ref="B117:B121"/>
    <mergeCell ref="B122:B124"/>
    <mergeCell ref="B125:B126"/>
    <mergeCell ref="A366:A368"/>
    <mergeCell ref="A369:A373"/>
    <mergeCell ref="A375:A379"/>
    <mergeCell ref="B9:B11"/>
    <mergeCell ref="B12:B18"/>
    <mergeCell ref="B19:B21"/>
    <mergeCell ref="B22:B25"/>
    <mergeCell ref="B26:B27"/>
    <mergeCell ref="B28:B30"/>
    <mergeCell ref="B31:B33"/>
    <mergeCell ref="B34:B36"/>
    <mergeCell ref="B37:B39"/>
    <mergeCell ref="B40:B43"/>
    <mergeCell ref="B44:B45"/>
    <mergeCell ref="B46:B48"/>
    <mergeCell ref="B49:B50"/>
    <mergeCell ref="B51:B55"/>
    <mergeCell ref="B56:B60"/>
    <mergeCell ref="B61:B65"/>
    <mergeCell ref="B66:B71"/>
    <mergeCell ref="B72:B73"/>
    <mergeCell ref="B74:B76"/>
    <mergeCell ref="B77:B79"/>
    <mergeCell ref="B80:B83"/>
    <mergeCell ref="A333:A334"/>
    <mergeCell ref="A335:A339"/>
    <mergeCell ref="A341:A342"/>
    <mergeCell ref="A343:A347"/>
    <mergeCell ref="A348:A351"/>
    <mergeCell ref="A352:A354"/>
    <mergeCell ref="A355:A356"/>
    <mergeCell ref="A357:A358"/>
    <mergeCell ref="A359:A365"/>
    <mergeCell ref="A311:A313"/>
    <mergeCell ref="A314:A315"/>
    <mergeCell ref="A316:A318"/>
    <mergeCell ref="A319:A320"/>
    <mergeCell ref="A321:A322"/>
    <mergeCell ref="A323:A324"/>
    <mergeCell ref="A325:A328"/>
    <mergeCell ref="A329:A330"/>
    <mergeCell ref="A331:A332"/>
    <mergeCell ref="A272:A277"/>
    <mergeCell ref="A278:A279"/>
    <mergeCell ref="A280:A282"/>
    <mergeCell ref="A283:A290"/>
    <mergeCell ref="A291:A294"/>
    <mergeCell ref="A296:A298"/>
    <mergeCell ref="A299:A300"/>
    <mergeCell ref="A301:A305"/>
    <mergeCell ref="A306:A310"/>
    <mergeCell ref="A233:A236"/>
    <mergeCell ref="A237:A240"/>
    <mergeCell ref="A241:A244"/>
    <mergeCell ref="A247:A250"/>
    <mergeCell ref="A251:A253"/>
    <mergeCell ref="A254:A259"/>
    <mergeCell ref="A260:A262"/>
    <mergeCell ref="A263:A268"/>
    <mergeCell ref="A269:A271"/>
    <mergeCell ref="A208:A210"/>
    <mergeCell ref="A211:A213"/>
    <mergeCell ref="A214:A215"/>
    <mergeCell ref="A216:A218"/>
    <mergeCell ref="A219:A221"/>
    <mergeCell ref="A222:A223"/>
    <mergeCell ref="A224:A226"/>
    <mergeCell ref="A227:A228"/>
    <mergeCell ref="A229:A232"/>
    <mergeCell ref="A170:A171"/>
    <mergeCell ref="A172:A175"/>
    <mergeCell ref="A176:A178"/>
    <mergeCell ref="A179:A181"/>
    <mergeCell ref="A182:A184"/>
    <mergeCell ref="A186:A191"/>
    <mergeCell ref="A192:A194"/>
    <mergeCell ref="A196:A199"/>
    <mergeCell ref="A200:A202"/>
    <mergeCell ref="A138:A145"/>
    <mergeCell ref="A146:A148"/>
    <mergeCell ref="A149:A151"/>
    <mergeCell ref="A152:A154"/>
    <mergeCell ref="A155:A157"/>
    <mergeCell ref="A158:A159"/>
    <mergeCell ref="A160:A162"/>
    <mergeCell ref="A163:A166"/>
    <mergeCell ref="A167:A169"/>
    <mergeCell ref="A107:A108"/>
    <mergeCell ref="A110:A114"/>
    <mergeCell ref="A117:A121"/>
    <mergeCell ref="A122:A124"/>
    <mergeCell ref="A125:A126"/>
    <mergeCell ref="A128:A129"/>
    <mergeCell ref="A130:A132"/>
    <mergeCell ref="A133:A134"/>
    <mergeCell ref="A135:A136"/>
    <mergeCell ref="A66:A71"/>
    <mergeCell ref="A72:A73"/>
    <mergeCell ref="A74:A76"/>
    <mergeCell ref="A77:A79"/>
    <mergeCell ref="A80:A83"/>
    <mergeCell ref="A84:A89"/>
    <mergeCell ref="A90:A100"/>
    <mergeCell ref="A101:A103"/>
    <mergeCell ref="A104:A106"/>
    <mergeCell ref="D359:D365"/>
    <mergeCell ref="C359:C365"/>
    <mergeCell ref="D366:D368"/>
    <mergeCell ref="C366:C368"/>
    <mergeCell ref="D369:D373"/>
    <mergeCell ref="C369:C373"/>
    <mergeCell ref="D375:D379"/>
    <mergeCell ref="C375:C379"/>
    <mergeCell ref="D348:D351"/>
    <mergeCell ref="C348:C351"/>
    <mergeCell ref="D352:D354"/>
    <mergeCell ref="C352:C354"/>
    <mergeCell ref="D355:D356"/>
    <mergeCell ref="C355:C356"/>
    <mergeCell ref="D357:D358"/>
    <mergeCell ref="C357:C358"/>
    <mergeCell ref="D323:D324"/>
    <mergeCell ref="C323:C324"/>
    <mergeCell ref="D325:D328"/>
    <mergeCell ref="C325:C328"/>
    <mergeCell ref="C299:C300"/>
    <mergeCell ref="D301:D305"/>
    <mergeCell ref="C301:C305"/>
    <mergeCell ref="A9:A11"/>
    <mergeCell ref="A12:A18"/>
    <mergeCell ref="A19:A21"/>
    <mergeCell ref="A22:A25"/>
    <mergeCell ref="A26:A27"/>
    <mergeCell ref="A28:A30"/>
    <mergeCell ref="A31:A33"/>
    <mergeCell ref="A34:A36"/>
    <mergeCell ref="A37:A39"/>
    <mergeCell ref="A40:A43"/>
    <mergeCell ref="A44:A45"/>
    <mergeCell ref="A46:A48"/>
    <mergeCell ref="A49:A50"/>
    <mergeCell ref="A51:A55"/>
    <mergeCell ref="A56:A60"/>
    <mergeCell ref="A61:A65"/>
    <mergeCell ref="D343:D347"/>
    <mergeCell ref="C343:C347"/>
    <mergeCell ref="C329:C330"/>
    <mergeCell ref="D331:D332"/>
    <mergeCell ref="C331:C332"/>
    <mergeCell ref="D333:D334"/>
    <mergeCell ref="C333:C334"/>
    <mergeCell ref="D335:D339"/>
    <mergeCell ref="C335:C339"/>
    <mergeCell ref="D341:D342"/>
    <mergeCell ref="C341:C342"/>
    <mergeCell ref="C316:C318"/>
    <mergeCell ref="D319:D320"/>
    <mergeCell ref="C319:C320"/>
    <mergeCell ref="D321:D322"/>
    <mergeCell ref="C321:C322"/>
    <mergeCell ref="D306:D310"/>
    <mergeCell ref="C306:C310"/>
    <mergeCell ref="D311:D313"/>
    <mergeCell ref="C311:C313"/>
    <mergeCell ref="D314:D315"/>
    <mergeCell ref="C314:C315"/>
    <mergeCell ref="D280:D282"/>
    <mergeCell ref="D278:D279"/>
    <mergeCell ref="C278:C279"/>
    <mergeCell ref="C280:C282"/>
    <mergeCell ref="D283:D290"/>
    <mergeCell ref="C283:C290"/>
    <mergeCell ref="D291:D294"/>
    <mergeCell ref="C291:C294"/>
    <mergeCell ref="D296:D298"/>
    <mergeCell ref="C296:C298"/>
    <mergeCell ref="D254:D259"/>
    <mergeCell ref="C254:C259"/>
    <mergeCell ref="D260:D262"/>
    <mergeCell ref="C260:C262"/>
    <mergeCell ref="D263:D268"/>
    <mergeCell ref="C263:C268"/>
    <mergeCell ref="D269:D271"/>
    <mergeCell ref="C269:C271"/>
    <mergeCell ref="D272:D277"/>
    <mergeCell ref="C272:C277"/>
    <mergeCell ref="D233:D236"/>
    <mergeCell ref="C233:C236"/>
    <mergeCell ref="D237:D240"/>
    <mergeCell ref="C237:C240"/>
    <mergeCell ref="D241:D244"/>
    <mergeCell ref="C241:C244"/>
    <mergeCell ref="D247:D250"/>
    <mergeCell ref="C247:C250"/>
    <mergeCell ref="D251:D253"/>
    <mergeCell ref="C251:C253"/>
    <mergeCell ref="D219:D221"/>
    <mergeCell ref="C219:C221"/>
    <mergeCell ref="D222:D223"/>
    <mergeCell ref="C222:C223"/>
    <mergeCell ref="D224:D226"/>
    <mergeCell ref="C224:C226"/>
    <mergeCell ref="C227:C228"/>
    <mergeCell ref="D227:D228"/>
    <mergeCell ref="D229:D232"/>
    <mergeCell ref="C229:C232"/>
    <mergeCell ref="D200:D202"/>
    <mergeCell ref="C200:C202"/>
    <mergeCell ref="D208:D210"/>
    <mergeCell ref="C208:C210"/>
    <mergeCell ref="D211:D213"/>
    <mergeCell ref="C211:C213"/>
    <mergeCell ref="C214:C215"/>
    <mergeCell ref="D214:D215"/>
    <mergeCell ref="H217:H218"/>
    <mergeCell ref="G217:G218"/>
    <mergeCell ref="D216:D218"/>
    <mergeCell ref="C216:C218"/>
    <mergeCell ref="D179:D181"/>
    <mergeCell ref="C179:C181"/>
    <mergeCell ref="D182:D184"/>
    <mergeCell ref="C182:C184"/>
    <mergeCell ref="D186:D191"/>
    <mergeCell ref="C186:C191"/>
    <mergeCell ref="D192:D194"/>
    <mergeCell ref="C192:C194"/>
    <mergeCell ref="E186:E191"/>
    <mergeCell ref="F186:F191"/>
    <mergeCell ref="G186:G187"/>
    <mergeCell ref="H186:H187"/>
    <mergeCell ref="E211:E213"/>
    <mergeCell ref="F211:F213"/>
    <mergeCell ref="G211:G212"/>
    <mergeCell ref="H211:H212"/>
    <mergeCell ref="D196:D198"/>
    <mergeCell ref="C196:C198"/>
    <mergeCell ref="D163:D166"/>
    <mergeCell ref="C163:C166"/>
    <mergeCell ref="D167:D169"/>
    <mergeCell ref="C167:C169"/>
    <mergeCell ref="D170:D171"/>
    <mergeCell ref="C170:C171"/>
    <mergeCell ref="D172:D175"/>
    <mergeCell ref="C172:C175"/>
    <mergeCell ref="D176:D178"/>
    <mergeCell ref="C176:C178"/>
    <mergeCell ref="D149:D151"/>
    <mergeCell ref="C149:C151"/>
    <mergeCell ref="D152:D154"/>
    <mergeCell ref="C152:C154"/>
    <mergeCell ref="D155:D157"/>
    <mergeCell ref="C155:C157"/>
    <mergeCell ref="D158:D159"/>
    <mergeCell ref="C158:C159"/>
    <mergeCell ref="D160:D162"/>
    <mergeCell ref="C160:C162"/>
    <mergeCell ref="D130:D132"/>
    <mergeCell ref="C130:C132"/>
    <mergeCell ref="D133:D134"/>
    <mergeCell ref="C133:C134"/>
    <mergeCell ref="D135:D136"/>
    <mergeCell ref="C135:C136"/>
    <mergeCell ref="D138:D145"/>
    <mergeCell ref="C138:C145"/>
    <mergeCell ref="D146:D148"/>
    <mergeCell ref="C146:C148"/>
    <mergeCell ref="D110:D114"/>
    <mergeCell ref="C110:C114"/>
    <mergeCell ref="D117:D121"/>
    <mergeCell ref="C117:C121"/>
    <mergeCell ref="D122:D124"/>
    <mergeCell ref="C122:C124"/>
    <mergeCell ref="D125:D126"/>
    <mergeCell ref="C125:C126"/>
    <mergeCell ref="D128:D129"/>
    <mergeCell ref="C128:C129"/>
    <mergeCell ref="D90:D100"/>
    <mergeCell ref="C90:C100"/>
    <mergeCell ref="D101:D103"/>
    <mergeCell ref="C101:C103"/>
    <mergeCell ref="D104:D106"/>
    <mergeCell ref="C104:C106"/>
    <mergeCell ref="D107:D108"/>
    <mergeCell ref="C107:C108"/>
    <mergeCell ref="D66:D71"/>
    <mergeCell ref="C66:C71"/>
    <mergeCell ref="C72:C73"/>
    <mergeCell ref="D72:D73"/>
    <mergeCell ref="D74:D76"/>
    <mergeCell ref="C74:C76"/>
    <mergeCell ref="D77:D79"/>
    <mergeCell ref="C77:C79"/>
    <mergeCell ref="D80:D83"/>
    <mergeCell ref="C80:C83"/>
    <mergeCell ref="C49:C50"/>
    <mergeCell ref="D51:D55"/>
    <mergeCell ref="C51:C55"/>
    <mergeCell ref="D56:D60"/>
    <mergeCell ref="C56:C60"/>
    <mergeCell ref="D61:D65"/>
    <mergeCell ref="C61:C65"/>
    <mergeCell ref="C31:C33"/>
    <mergeCell ref="C34:C36"/>
    <mergeCell ref="D34:D36"/>
    <mergeCell ref="C37:C39"/>
    <mergeCell ref="D37:D39"/>
    <mergeCell ref="D40:D43"/>
    <mergeCell ref="C40:C43"/>
    <mergeCell ref="D44:D45"/>
    <mergeCell ref="C44:C45"/>
    <mergeCell ref="D84:D89"/>
    <mergeCell ref="C84:C89"/>
    <mergeCell ref="E366:E368"/>
    <mergeCell ref="F366:F368"/>
    <mergeCell ref="G366:G368"/>
    <mergeCell ref="H366:H368"/>
    <mergeCell ref="L366:L368"/>
    <mergeCell ref="R366:R368"/>
    <mergeCell ref="E369:E373"/>
    <mergeCell ref="F369:F373"/>
    <mergeCell ref="L369:L373"/>
    <mergeCell ref="R369:R373"/>
    <mergeCell ref="M370:M371"/>
    <mergeCell ref="N370:N371"/>
    <mergeCell ref="G372:G373"/>
    <mergeCell ref="H372:H373"/>
    <mergeCell ref="E357:E358"/>
    <mergeCell ref="F357:F358"/>
    <mergeCell ref="G357:G358"/>
    <mergeCell ref="H357:H358"/>
    <mergeCell ref="L357:L358"/>
    <mergeCell ref="R357:R358"/>
    <mergeCell ref="E359:E365"/>
    <mergeCell ref="F359:F365"/>
    <mergeCell ref="G359:G360"/>
    <mergeCell ref="H359:H360"/>
    <mergeCell ref="L359:L365"/>
    <mergeCell ref="R359:R365"/>
    <mergeCell ref="G362:G363"/>
    <mergeCell ref="H362:H363"/>
    <mergeCell ref="G364:G365"/>
    <mergeCell ref="H364:H365"/>
    <mergeCell ref="G369:G371"/>
    <mergeCell ref="H369:H371"/>
    <mergeCell ref="L355:L356"/>
    <mergeCell ref="N355:N356"/>
    <mergeCell ref="R355:R356"/>
    <mergeCell ref="E343:E347"/>
    <mergeCell ref="F343:F347"/>
    <mergeCell ref="G343:G344"/>
    <mergeCell ref="H343:H344"/>
    <mergeCell ref="L343:L347"/>
    <mergeCell ref="R343:R347"/>
    <mergeCell ref="G345:G347"/>
    <mergeCell ref="H345:H347"/>
    <mergeCell ref="E348:E351"/>
    <mergeCell ref="F348:F351"/>
    <mergeCell ref="G348:G350"/>
    <mergeCell ref="H348:H350"/>
    <mergeCell ref="L348:L351"/>
    <mergeCell ref="R348:R351"/>
    <mergeCell ref="E375:E379"/>
    <mergeCell ref="F375:F379"/>
    <mergeCell ref="G376:G378"/>
    <mergeCell ref="H376:H378"/>
    <mergeCell ref="L376:L379"/>
    <mergeCell ref="R376:R379"/>
    <mergeCell ref="E341:E342"/>
    <mergeCell ref="F341:F342"/>
    <mergeCell ref="L341:L342"/>
    <mergeCell ref="R341:R342"/>
    <mergeCell ref="E333:E334"/>
    <mergeCell ref="F333:F334"/>
    <mergeCell ref="L333:L334"/>
    <mergeCell ref="R333:R334"/>
    <mergeCell ref="E335:E339"/>
    <mergeCell ref="F335:F339"/>
    <mergeCell ref="G335:G336"/>
    <mergeCell ref="H335:H336"/>
    <mergeCell ref="L335:L339"/>
    <mergeCell ref="R335:R339"/>
    <mergeCell ref="G337:G339"/>
    <mergeCell ref="H337:H339"/>
    <mergeCell ref="E352:E354"/>
    <mergeCell ref="F352:F354"/>
    <mergeCell ref="G352:G353"/>
    <mergeCell ref="H352:H353"/>
    <mergeCell ref="L352:L354"/>
    <mergeCell ref="R352:R354"/>
    <mergeCell ref="E355:E356"/>
    <mergeCell ref="F355:F356"/>
    <mergeCell ref="G355:G356"/>
    <mergeCell ref="H355:H356"/>
    <mergeCell ref="E329:E330"/>
    <mergeCell ref="F329:F330"/>
    <mergeCell ref="L329:L330"/>
    <mergeCell ref="M329:M330"/>
    <mergeCell ref="N329:N330"/>
    <mergeCell ref="R329:R330"/>
    <mergeCell ref="E331:E332"/>
    <mergeCell ref="F331:F332"/>
    <mergeCell ref="L331:L332"/>
    <mergeCell ref="M331:M332"/>
    <mergeCell ref="N331:N332"/>
    <mergeCell ref="R331:R332"/>
    <mergeCell ref="E323:E324"/>
    <mergeCell ref="F323:F324"/>
    <mergeCell ref="L323:L324"/>
    <mergeCell ref="R323:R324"/>
    <mergeCell ref="E325:E328"/>
    <mergeCell ref="F325:F328"/>
    <mergeCell ref="L325:L328"/>
    <mergeCell ref="M325:M326"/>
    <mergeCell ref="N325:N326"/>
    <mergeCell ref="R325:R328"/>
    <mergeCell ref="G327:G328"/>
    <mergeCell ref="H327:H328"/>
    <mergeCell ref="E321:E322"/>
    <mergeCell ref="F321:F322"/>
    <mergeCell ref="L321:L322"/>
    <mergeCell ref="M321:M322"/>
    <mergeCell ref="N321:N322"/>
    <mergeCell ref="R321:R322"/>
    <mergeCell ref="E311:E313"/>
    <mergeCell ref="F311:F313"/>
    <mergeCell ref="L311:L313"/>
    <mergeCell ref="R311:R313"/>
    <mergeCell ref="E314:E315"/>
    <mergeCell ref="F314:F315"/>
    <mergeCell ref="L314:L315"/>
    <mergeCell ref="R314:R315"/>
    <mergeCell ref="E316:E318"/>
    <mergeCell ref="F316:F318"/>
    <mergeCell ref="L316:L318"/>
    <mergeCell ref="R316:R318"/>
    <mergeCell ref="L301:L305"/>
    <mergeCell ref="R301:R305"/>
    <mergeCell ref="G303:G304"/>
    <mergeCell ref="H303:H304"/>
    <mergeCell ref="E306:E310"/>
    <mergeCell ref="F306:F310"/>
    <mergeCell ref="G306:G308"/>
    <mergeCell ref="H306:H308"/>
    <mergeCell ref="L306:L310"/>
    <mergeCell ref="R306:R310"/>
    <mergeCell ref="F299:F300"/>
    <mergeCell ref="G299:G300"/>
    <mergeCell ref="M299:M300"/>
    <mergeCell ref="E319:E320"/>
    <mergeCell ref="F319:F320"/>
    <mergeCell ref="L319:L320"/>
    <mergeCell ref="R319:R320"/>
    <mergeCell ref="F296:F298"/>
    <mergeCell ref="L296:L298"/>
    <mergeCell ref="H299:H300"/>
    <mergeCell ref="L299:L300"/>
    <mergeCell ref="N299:N300"/>
    <mergeCell ref="D299:D300"/>
    <mergeCell ref="D316:D318"/>
    <mergeCell ref="D329:D330"/>
    <mergeCell ref="E291:E294"/>
    <mergeCell ref="F291:F294"/>
    <mergeCell ref="L291:L294"/>
    <mergeCell ref="R291:R294"/>
    <mergeCell ref="G292:G293"/>
    <mergeCell ref="H292:H293"/>
    <mergeCell ref="E296:E298"/>
    <mergeCell ref="R296:R298"/>
    <mergeCell ref="E283:E290"/>
    <mergeCell ref="F283:F290"/>
    <mergeCell ref="L283:L290"/>
    <mergeCell ref="R283:R290"/>
    <mergeCell ref="G284:G285"/>
    <mergeCell ref="H284:H285"/>
    <mergeCell ref="M284:M285"/>
    <mergeCell ref="N284:N285"/>
    <mergeCell ref="G286:G287"/>
    <mergeCell ref="H286:H287"/>
    <mergeCell ref="G288:G290"/>
    <mergeCell ref="H288:H290"/>
    <mergeCell ref="R299:R300"/>
    <mergeCell ref="E299:E300"/>
    <mergeCell ref="E301:E305"/>
    <mergeCell ref="F301:F305"/>
    <mergeCell ref="E280:E282"/>
    <mergeCell ref="F280:F282"/>
    <mergeCell ref="L280:L282"/>
    <mergeCell ref="R280:R282"/>
    <mergeCell ref="G281:G282"/>
    <mergeCell ref="H281:H282"/>
    <mergeCell ref="I281:I282"/>
    <mergeCell ref="J281:J282"/>
    <mergeCell ref="K281:K282"/>
    <mergeCell ref="M281:M282"/>
    <mergeCell ref="N281:N282"/>
    <mergeCell ref="E278:E279"/>
    <mergeCell ref="F278:F279"/>
    <mergeCell ref="G278:G279"/>
    <mergeCell ref="F263:F268"/>
    <mergeCell ref="L263:L265"/>
    <mergeCell ref="R263:R265"/>
    <mergeCell ref="F269:F271"/>
    <mergeCell ref="L269:L271"/>
    <mergeCell ref="R269:R271"/>
    <mergeCell ref="F272:F277"/>
    <mergeCell ref="H272:H273"/>
    <mergeCell ref="L272:L277"/>
    <mergeCell ref="R272:R277"/>
    <mergeCell ref="H275:H276"/>
    <mergeCell ref="H278:H279"/>
    <mergeCell ref="L278:L279"/>
    <mergeCell ref="R278:R279"/>
    <mergeCell ref="E263:E268"/>
    <mergeCell ref="E269:E271"/>
    <mergeCell ref="E272:E277"/>
    <mergeCell ref="G272:G273"/>
    <mergeCell ref="G275:G276"/>
    <mergeCell ref="E254:E259"/>
    <mergeCell ref="F254:F259"/>
    <mergeCell ref="L254:L259"/>
    <mergeCell ref="R254:R259"/>
    <mergeCell ref="G256:G257"/>
    <mergeCell ref="H256:H257"/>
    <mergeCell ref="E260:E262"/>
    <mergeCell ref="F260:F262"/>
    <mergeCell ref="L260:L262"/>
    <mergeCell ref="M260:M261"/>
    <mergeCell ref="N260:N261"/>
    <mergeCell ref="R260:R262"/>
    <mergeCell ref="R247:R250"/>
    <mergeCell ref="M248:M249"/>
    <mergeCell ref="N248:N249"/>
    <mergeCell ref="G249:G250"/>
    <mergeCell ref="H249:H250"/>
    <mergeCell ref="E251:E253"/>
    <mergeCell ref="F251:F253"/>
    <mergeCell ref="L251:L253"/>
    <mergeCell ref="R251:R253"/>
    <mergeCell ref="M252:M253"/>
    <mergeCell ref="N252:N253"/>
    <mergeCell ref="A7:A8"/>
    <mergeCell ref="B7:B8"/>
    <mergeCell ref="C7:C8"/>
    <mergeCell ref="D7:D8"/>
    <mergeCell ref="E247:E250"/>
    <mergeCell ref="F247:F250"/>
    <mergeCell ref="L247:L250"/>
    <mergeCell ref="C9:C11"/>
    <mergeCell ref="D9:D11"/>
    <mergeCell ref="C12:C18"/>
    <mergeCell ref="D12:D18"/>
    <mergeCell ref="C22:C25"/>
    <mergeCell ref="D22:D25"/>
    <mergeCell ref="C19:C21"/>
    <mergeCell ref="D19:D21"/>
    <mergeCell ref="D28:D30"/>
    <mergeCell ref="C28:C30"/>
    <mergeCell ref="D31:D33"/>
    <mergeCell ref="E7:F7"/>
    <mergeCell ref="G7:H7"/>
    <mergeCell ref="I7:K7"/>
    <mergeCell ref="E22:E25"/>
    <mergeCell ref="F22:F25"/>
    <mergeCell ref="G22:G24"/>
    <mergeCell ref="H22:H24"/>
    <mergeCell ref="L22:L25"/>
    <mergeCell ref="E44:E45"/>
    <mergeCell ref="F44:F45"/>
    <mergeCell ref="E49:E50"/>
    <mergeCell ref="F49:F50"/>
    <mergeCell ref="G49:G50"/>
    <mergeCell ref="H49:H50"/>
    <mergeCell ref="M7:N7"/>
    <mergeCell ref="O7:Q7"/>
    <mergeCell ref="E9:E11"/>
    <mergeCell ref="F9:F11"/>
    <mergeCell ref="G9:G11"/>
    <mergeCell ref="H9:H11"/>
    <mergeCell ref="L9:L11"/>
    <mergeCell ref="R9:R11"/>
    <mergeCell ref="E12:E18"/>
    <mergeCell ref="F12:F18"/>
    <mergeCell ref="L12:L18"/>
    <mergeCell ref="R12:R18"/>
    <mergeCell ref="G13:G14"/>
    <mergeCell ref="H13:H14"/>
    <mergeCell ref="G15:G18"/>
    <mergeCell ref="H15:H18"/>
    <mergeCell ref="R19:R21"/>
    <mergeCell ref="G20:G21"/>
    <mergeCell ref="H20:H21"/>
    <mergeCell ref="R22:R25"/>
    <mergeCell ref="E19:E21"/>
    <mergeCell ref="F19:F21"/>
    <mergeCell ref="L19:L21"/>
    <mergeCell ref="R31:R33"/>
    <mergeCell ref="M32:M33"/>
    <mergeCell ref="N32:N33"/>
    <mergeCell ref="E26:E27"/>
    <mergeCell ref="F26:F27"/>
    <mergeCell ref="L26:L27"/>
    <mergeCell ref="R26:R27"/>
    <mergeCell ref="E28:E30"/>
    <mergeCell ref="F28:F30"/>
    <mergeCell ref="L28:L30"/>
    <mergeCell ref="M28:M30"/>
    <mergeCell ref="N28:N30"/>
    <mergeCell ref="R28:R30"/>
    <mergeCell ref="N56:N57"/>
    <mergeCell ref="R56:R60"/>
    <mergeCell ref="E51:E55"/>
    <mergeCell ref="F51:F55"/>
    <mergeCell ref="G51:G53"/>
    <mergeCell ref="H51:H53"/>
    <mergeCell ref="R40:R43"/>
    <mergeCell ref="D26:D27"/>
    <mergeCell ref="C26:C27"/>
    <mergeCell ref="E37:E39"/>
    <mergeCell ref="F37:F39"/>
    <mergeCell ref="L37:L39"/>
    <mergeCell ref="R37:R39"/>
    <mergeCell ref="M38:M39"/>
    <mergeCell ref="N38:N39"/>
    <mergeCell ref="O38:O39"/>
    <mergeCell ref="P38:P39"/>
    <mergeCell ref="E34:E36"/>
    <mergeCell ref="F34:F36"/>
    <mergeCell ref="G34:G35"/>
    <mergeCell ref="H34:H35"/>
    <mergeCell ref="L34:L36"/>
    <mergeCell ref="R34:R36"/>
    <mergeCell ref="E31:E33"/>
    <mergeCell ref="F31:F33"/>
    <mergeCell ref="L31:L33"/>
    <mergeCell ref="E40:E43"/>
    <mergeCell ref="F40:F43"/>
    <mergeCell ref="L40:L43"/>
    <mergeCell ref="C46:C48"/>
    <mergeCell ref="D46:D48"/>
    <mergeCell ref="D49:D50"/>
    <mergeCell ref="R66:R71"/>
    <mergeCell ref="G69:G71"/>
    <mergeCell ref="H69:H71"/>
    <mergeCell ref="L61:L65"/>
    <mergeCell ref="M61:M62"/>
    <mergeCell ref="N61:N62"/>
    <mergeCell ref="R61:R65"/>
    <mergeCell ref="G63:G64"/>
    <mergeCell ref="H63:H64"/>
    <mergeCell ref="E77:E79"/>
    <mergeCell ref="F77:F79"/>
    <mergeCell ref="L77:L79"/>
    <mergeCell ref="L49:L50"/>
    <mergeCell ref="R49:R50"/>
    <mergeCell ref="L44:L45"/>
    <mergeCell ref="M44:M45"/>
    <mergeCell ref="N44:N45"/>
    <mergeCell ref="R44:R45"/>
    <mergeCell ref="E46:E48"/>
    <mergeCell ref="F46:F48"/>
    <mergeCell ref="G46:G47"/>
    <mergeCell ref="H46:H47"/>
    <mergeCell ref="L46:L48"/>
    <mergeCell ref="R46:R48"/>
    <mergeCell ref="G58:G59"/>
    <mergeCell ref="H58:H59"/>
    <mergeCell ref="E61:E65"/>
    <mergeCell ref="F61:F65"/>
    <mergeCell ref="G61:G62"/>
    <mergeCell ref="H61:H62"/>
    <mergeCell ref="N51:N52"/>
    <mergeCell ref="R51:R55"/>
    <mergeCell ref="H74:H75"/>
    <mergeCell ref="L74:L76"/>
    <mergeCell ref="E84:E89"/>
    <mergeCell ref="F84:F89"/>
    <mergeCell ref="G84:G85"/>
    <mergeCell ref="H84:H85"/>
    <mergeCell ref="L84:L89"/>
    <mergeCell ref="G86:G87"/>
    <mergeCell ref="H86:H87"/>
    <mergeCell ref="G88:G89"/>
    <mergeCell ref="H88:H89"/>
    <mergeCell ref="L51:L55"/>
    <mergeCell ref="M51:M52"/>
    <mergeCell ref="E66:E71"/>
    <mergeCell ref="F66:F71"/>
    <mergeCell ref="G66:G68"/>
    <mergeCell ref="H66:H68"/>
    <mergeCell ref="L66:L71"/>
    <mergeCell ref="E56:E60"/>
    <mergeCell ref="F56:F60"/>
    <mergeCell ref="G56:G57"/>
    <mergeCell ref="H56:H57"/>
    <mergeCell ref="L56:L60"/>
    <mergeCell ref="M56:M57"/>
    <mergeCell ref="R72:R73"/>
    <mergeCell ref="R74:R76"/>
    <mergeCell ref="R77:R79"/>
    <mergeCell ref="R80:R83"/>
    <mergeCell ref="R84:R89"/>
    <mergeCell ref="E101:E103"/>
    <mergeCell ref="F101:F103"/>
    <mergeCell ref="G101:G102"/>
    <mergeCell ref="H101:H102"/>
    <mergeCell ref="L101:L103"/>
    <mergeCell ref="E104:E106"/>
    <mergeCell ref="F104:F106"/>
    <mergeCell ref="L104:L106"/>
    <mergeCell ref="E90:E100"/>
    <mergeCell ref="F90:F100"/>
    <mergeCell ref="L90:L100"/>
    <mergeCell ref="G91:G93"/>
    <mergeCell ref="H91:H93"/>
    <mergeCell ref="G94:G96"/>
    <mergeCell ref="E80:E83"/>
    <mergeCell ref="F80:F83"/>
    <mergeCell ref="L80:L83"/>
    <mergeCell ref="G81:G82"/>
    <mergeCell ref="H81:H82"/>
    <mergeCell ref="E72:E73"/>
    <mergeCell ref="F72:F73"/>
    <mergeCell ref="G72:G73"/>
    <mergeCell ref="H72:H73"/>
    <mergeCell ref="L72:L73"/>
    <mergeCell ref="E74:E76"/>
    <mergeCell ref="F74:F76"/>
    <mergeCell ref="G74:G75"/>
    <mergeCell ref="G113:G114"/>
    <mergeCell ref="H113:H114"/>
    <mergeCell ref="R90:R100"/>
    <mergeCell ref="R101:R103"/>
    <mergeCell ref="R104:R106"/>
    <mergeCell ref="R107:R108"/>
    <mergeCell ref="G110:G111"/>
    <mergeCell ref="H110:H111"/>
    <mergeCell ref="L110:L114"/>
    <mergeCell ref="R110:R114"/>
    <mergeCell ref="H94:H96"/>
    <mergeCell ref="G98:G100"/>
    <mergeCell ref="H98:H100"/>
    <mergeCell ref="E122:E124"/>
    <mergeCell ref="F122:F124"/>
    <mergeCell ref="L122:L124"/>
    <mergeCell ref="R122:R124"/>
    <mergeCell ref="M123:M124"/>
    <mergeCell ref="N123:N124"/>
    <mergeCell ref="E117:E121"/>
    <mergeCell ref="F117:F121"/>
    <mergeCell ref="L117:L121"/>
    <mergeCell ref="R117:R121"/>
    <mergeCell ref="M118:M119"/>
    <mergeCell ref="N118:N119"/>
    <mergeCell ref="E110:E114"/>
    <mergeCell ref="F110:F114"/>
    <mergeCell ref="E107:E108"/>
    <mergeCell ref="F107:F108"/>
    <mergeCell ref="G107:G108"/>
    <mergeCell ref="H107:H108"/>
    <mergeCell ref="L107:L108"/>
    <mergeCell ref="E128:E129"/>
    <mergeCell ref="F128:F129"/>
    <mergeCell ref="G128:G129"/>
    <mergeCell ref="H128:H129"/>
    <mergeCell ref="L128:L129"/>
    <mergeCell ref="R128:R129"/>
    <mergeCell ref="E125:E126"/>
    <mergeCell ref="F125:F126"/>
    <mergeCell ref="G125:G126"/>
    <mergeCell ref="H125:H126"/>
    <mergeCell ref="L125:L126"/>
    <mergeCell ref="R125:R126"/>
    <mergeCell ref="L135:L136"/>
    <mergeCell ref="R135:R136"/>
    <mergeCell ref="E138:E145"/>
    <mergeCell ref="F138:F145"/>
    <mergeCell ref="G138:G139"/>
    <mergeCell ref="H138:H139"/>
    <mergeCell ref="L138:L145"/>
    <mergeCell ref="R138:R145"/>
    <mergeCell ref="E130:E132"/>
    <mergeCell ref="F130:F132"/>
    <mergeCell ref="L130:L132"/>
    <mergeCell ref="R130:R132"/>
    <mergeCell ref="E133:E134"/>
    <mergeCell ref="F133:F134"/>
    <mergeCell ref="L133:L134"/>
    <mergeCell ref="R133:R134"/>
    <mergeCell ref="G141:G142"/>
    <mergeCell ref="H141:H142"/>
    <mergeCell ref="G143:G145"/>
    <mergeCell ref="H143:H145"/>
    <mergeCell ref="E146:E148"/>
    <mergeCell ref="F146:F148"/>
    <mergeCell ref="G146:G147"/>
    <mergeCell ref="H146:H147"/>
    <mergeCell ref="E135:E136"/>
    <mergeCell ref="F135:F136"/>
    <mergeCell ref="E152:E154"/>
    <mergeCell ref="F152:F154"/>
    <mergeCell ref="L152:L154"/>
    <mergeCell ref="R152:R154"/>
    <mergeCell ref="E155:E157"/>
    <mergeCell ref="F155:F157"/>
    <mergeCell ref="L155:L157"/>
    <mergeCell ref="R155:R157"/>
    <mergeCell ref="L146:L148"/>
    <mergeCell ref="R146:R148"/>
    <mergeCell ref="E149:E151"/>
    <mergeCell ref="F149:F151"/>
    <mergeCell ref="L149:L151"/>
    <mergeCell ref="R149:R151"/>
    <mergeCell ref="G150:G151"/>
    <mergeCell ref="H150:H151"/>
    <mergeCell ref="E163:E166"/>
    <mergeCell ref="F163:F166"/>
    <mergeCell ref="L163:L166"/>
    <mergeCell ref="M163:M164"/>
    <mergeCell ref="N163:N164"/>
    <mergeCell ref="R163:R166"/>
    <mergeCell ref="E158:E159"/>
    <mergeCell ref="F158:F159"/>
    <mergeCell ref="L158:L159"/>
    <mergeCell ref="R158:R159"/>
    <mergeCell ref="E160:E162"/>
    <mergeCell ref="F160:F162"/>
    <mergeCell ref="L160:L162"/>
    <mergeCell ref="R160:R162"/>
    <mergeCell ref="G161:G162"/>
    <mergeCell ref="H161:H162"/>
    <mergeCell ref="N167:N168"/>
    <mergeCell ref="R167:R169"/>
    <mergeCell ref="E170:E171"/>
    <mergeCell ref="F170:F171"/>
    <mergeCell ref="L170:L171"/>
    <mergeCell ref="M170:M171"/>
    <mergeCell ref="N170:N171"/>
    <mergeCell ref="R170:R171"/>
    <mergeCell ref="E167:E169"/>
    <mergeCell ref="F167:F169"/>
    <mergeCell ref="G167:G168"/>
    <mergeCell ref="H167:H168"/>
    <mergeCell ref="L167:L169"/>
    <mergeCell ref="M167:M168"/>
    <mergeCell ref="E179:E181"/>
    <mergeCell ref="F179:F181"/>
    <mergeCell ref="L179:L181"/>
    <mergeCell ref="R179:R181"/>
    <mergeCell ref="E182:E184"/>
    <mergeCell ref="F182:F184"/>
    <mergeCell ref="L182:L184"/>
    <mergeCell ref="R182:R184"/>
    <mergeCell ref="E172:E175"/>
    <mergeCell ref="F172:F175"/>
    <mergeCell ref="L172:L175"/>
    <mergeCell ref="R172:R175"/>
    <mergeCell ref="E176:E178"/>
    <mergeCell ref="F176:F178"/>
    <mergeCell ref="L176:L178"/>
    <mergeCell ref="R176:R178"/>
    <mergeCell ref="L186:L191"/>
    <mergeCell ref="R186:R191"/>
    <mergeCell ref="L192:L194"/>
    <mergeCell ref="R192:R194"/>
    <mergeCell ref="E196:E198"/>
    <mergeCell ref="F196:F198"/>
    <mergeCell ref="L196:L198"/>
    <mergeCell ref="R196:R198"/>
    <mergeCell ref="G188:G189"/>
    <mergeCell ref="H188:H189"/>
    <mergeCell ref="G190:G191"/>
    <mergeCell ref="H190:H191"/>
    <mergeCell ref="E192:E194"/>
    <mergeCell ref="F192:F194"/>
    <mergeCell ref="E200:E202"/>
    <mergeCell ref="F200:F202"/>
    <mergeCell ref="G200:G201"/>
    <mergeCell ref="H200:H201"/>
    <mergeCell ref="L200:L202"/>
    <mergeCell ref="R200:R202"/>
    <mergeCell ref="L211:L213"/>
    <mergeCell ref="R211:R213"/>
    <mergeCell ref="E208:E210"/>
    <mergeCell ref="F208:F210"/>
    <mergeCell ref="L208:L210"/>
    <mergeCell ref="R208:R210"/>
    <mergeCell ref="M209:M210"/>
    <mergeCell ref="N209:N210"/>
    <mergeCell ref="E214:E215"/>
    <mergeCell ref="F214:F215"/>
    <mergeCell ref="L214:L215"/>
    <mergeCell ref="R214:R215"/>
    <mergeCell ref="E216:E218"/>
    <mergeCell ref="F216:F218"/>
    <mergeCell ref="L216:L218"/>
    <mergeCell ref="R216:R218"/>
    <mergeCell ref="R219:R221"/>
    <mergeCell ref="E222:E223"/>
    <mergeCell ref="F222:F223"/>
    <mergeCell ref="G222:G223"/>
    <mergeCell ref="H222:H223"/>
    <mergeCell ref="L222:L223"/>
    <mergeCell ref="R222:R223"/>
    <mergeCell ref="E219:E221"/>
    <mergeCell ref="F219:F221"/>
    <mergeCell ref="L219:L221"/>
    <mergeCell ref="E227:E228"/>
    <mergeCell ref="F227:F228"/>
    <mergeCell ref="G227:G228"/>
    <mergeCell ref="H227:H228"/>
    <mergeCell ref="L227:L228"/>
    <mergeCell ref="R227:R228"/>
    <mergeCell ref="E224:E226"/>
    <mergeCell ref="F224:F226"/>
    <mergeCell ref="G224:G226"/>
    <mergeCell ref="H224:H226"/>
    <mergeCell ref="L224:L226"/>
    <mergeCell ref="R224:R226"/>
    <mergeCell ref="E233:E236"/>
    <mergeCell ref="F233:F236"/>
    <mergeCell ref="G233:G234"/>
    <mergeCell ref="H233:H234"/>
    <mergeCell ref="G235:G236"/>
    <mergeCell ref="H235:H236"/>
    <mergeCell ref="L233:L236"/>
    <mergeCell ref="R233:R236"/>
    <mergeCell ref="E229:E232"/>
    <mergeCell ref="F229:F232"/>
    <mergeCell ref="G230:G231"/>
    <mergeCell ref="H230:H231"/>
    <mergeCell ref="J230:J231"/>
    <mergeCell ref="L229:L232"/>
    <mergeCell ref="R229:R232"/>
    <mergeCell ref="E241:E244"/>
    <mergeCell ref="F241:F244"/>
    <mergeCell ref="G241:G242"/>
    <mergeCell ref="H241:H242"/>
    <mergeCell ref="L241:L244"/>
    <mergeCell ref="R241:R244"/>
    <mergeCell ref="E237:E240"/>
    <mergeCell ref="F237:F240"/>
    <mergeCell ref="G237:G238"/>
    <mergeCell ref="H237:H238"/>
    <mergeCell ref="G239:G240"/>
    <mergeCell ref="H239:H240"/>
    <mergeCell ref="L237:L240"/>
    <mergeCell ref="R237:R240"/>
  </mergeCells>
  <dataValidations disablePrompts="1" count="8">
    <dataValidation type="list" allowBlank="1" showInputMessage="1" showErrorMessage="1" sqref="G43 G28 G34 G36:G39 G41" xr:uid="{5288CBDD-4FA4-4B17-835F-5C6CA47A72BE}">
      <formula1>$L$51:$L$105</formula1>
    </dataValidation>
    <dataValidation allowBlank="1" showInputMessage="1" showErrorMessage="1" sqref="M35" xr:uid="{D55C006C-13DC-47B8-BE0C-5A4D3C49C903}"/>
    <dataValidation type="list" allowBlank="1" showInputMessage="1" showErrorMessage="1" sqref="M28:M29 M34 M31:M32 M37:M38 M40:M43" xr:uid="{33C9B871-3CB4-4760-8E60-9908B6A96A94}">
      <formula1>$D$12:$D$42</formula1>
    </dataValidation>
    <dataValidation type="list" allowBlank="1" showInputMessage="1" showErrorMessage="1" sqref="G271:G272 G277:G278 G274:G275 G265" xr:uid="{112C69D7-14CC-499A-A403-95A0CFF7B4B9}">
      <formula1>$L$43:$L$210</formula1>
    </dataValidation>
    <dataValidation type="list" allowBlank="1" showInputMessage="1" showErrorMessage="1" sqref="G158:G161" xr:uid="{8D98484E-64DD-4F14-8437-82E6EFD0044F}">
      <formula1>$L$44:$L$195</formula1>
    </dataValidation>
    <dataValidation type="list" allowBlank="1" showInputMessage="1" showErrorMessage="1" sqref="G76:G81 G101 G97:G98 G103:G107 G74 G86 G88 G90:G91 G94 G83:G84" xr:uid="{1238276D-00CA-46A7-983A-7018D669BC97}">
      <formula1>$L$44:$L$206</formula1>
    </dataValidation>
    <dataValidation type="list" allowBlank="1" showInputMessage="1" showErrorMessage="1" sqref="E245 E241" xr:uid="{1C0AD2E1-0345-468A-8E4C-9B7A154B2494}">
      <formula1>$C$211:$C$260</formula1>
    </dataValidation>
    <dataValidation type="list" allowBlank="1" showInputMessage="1" showErrorMessage="1" sqref="E314:E320" xr:uid="{31920305-DEA5-47FC-9B43-AC92543B6FA4}">
      <formula1>$C$59:$C$80</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Zulma Rocio Gil Albarracin</cp:lastModifiedBy>
  <cp:revision/>
  <dcterms:created xsi:type="dcterms:W3CDTF">2024-05-31T12:53:09Z</dcterms:created>
  <dcterms:modified xsi:type="dcterms:W3CDTF">2024-06-04T22:50:39Z</dcterms:modified>
  <cp:category/>
  <cp:contentStatus/>
</cp:coreProperties>
</file>